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61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'Arkusz1'!$A$1:$T$25</definedName>
  </definedNames>
  <calcPr fullCalcOnLoad="1"/>
</workbook>
</file>

<file path=xl/sharedStrings.xml><?xml version="1.0" encoding="utf-8"?>
<sst xmlns="http://schemas.openxmlformats.org/spreadsheetml/2006/main" count="96" uniqueCount="63">
  <si>
    <t xml:space="preserve">Wyniki zbiorcze </t>
  </si>
  <si>
    <t>L.p</t>
  </si>
  <si>
    <t>Koło,</t>
  </si>
  <si>
    <t>Klub</t>
  </si>
  <si>
    <t>PZW</t>
  </si>
  <si>
    <t>Nazwisko i imię</t>
  </si>
  <si>
    <t>Wyniki w turach</t>
  </si>
  <si>
    <t>t 1</t>
  </si>
  <si>
    <t>t 2</t>
  </si>
  <si>
    <t>Suma</t>
  </si>
  <si>
    <t>wyników</t>
  </si>
  <si>
    <t>m-ce</t>
  </si>
  <si>
    <t>punkty</t>
  </si>
  <si>
    <t>m-c</t>
  </si>
  <si>
    <t>w</t>
  </si>
  <si>
    <t>GP</t>
  </si>
  <si>
    <t>OM</t>
  </si>
  <si>
    <t>Krawiecki Marek</t>
  </si>
  <si>
    <t>Tokarczyk Artur</t>
  </si>
  <si>
    <t>Jednorałek Andrzej</t>
  </si>
  <si>
    <t>Mieszkowski Władysław</t>
  </si>
  <si>
    <t>Mikołajuk Tadeusz</t>
  </si>
  <si>
    <t>Wysokiński Janusz</t>
  </si>
  <si>
    <t>Mularczyk Robert</t>
  </si>
  <si>
    <t>Mularczyk Leszek</t>
  </si>
  <si>
    <t>K-4</t>
  </si>
  <si>
    <t>Kocielski Marek</t>
  </si>
  <si>
    <t>K-23</t>
  </si>
  <si>
    <t>K-5</t>
  </si>
  <si>
    <t>Ludwiniak Jakub</t>
  </si>
  <si>
    <t>Wiankowski Krzysztof</t>
  </si>
  <si>
    <t>Korbacz Marek</t>
  </si>
  <si>
    <t>Jurak Janusz</t>
  </si>
  <si>
    <t>Tomiak Sławomir</t>
  </si>
  <si>
    <t>Zając Grzegorz</t>
  </si>
  <si>
    <t>LISTA STARTOWA</t>
  </si>
  <si>
    <t>Zawodów Muchowych</t>
  </si>
  <si>
    <t>Lp.</t>
  </si>
  <si>
    <t>Nazwisko i imię zawodnika</t>
  </si>
  <si>
    <t>Nr start.</t>
  </si>
  <si>
    <t>Liczba ryb /sztuk/.</t>
  </si>
  <si>
    <t>Najdłuższa ryba (cm)</t>
  </si>
  <si>
    <t>Suma punktów</t>
  </si>
  <si>
    <t>Zajęte miejsce</t>
  </si>
  <si>
    <t>Żebrowski Paweł</t>
  </si>
  <si>
    <t>Ryba Długość</t>
  </si>
  <si>
    <t>Standar.</t>
  </si>
  <si>
    <t>Punkty</t>
  </si>
  <si>
    <t>rozegranych dnia 17 września 2011 r. na rzece Łupawa,</t>
  </si>
  <si>
    <t>K-6</t>
  </si>
  <si>
    <t>K-3</t>
  </si>
  <si>
    <t>t 3</t>
  </si>
  <si>
    <t>8-9.06. Dunajec</t>
  </si>
  <si>
    <t xml:space="preserve">Bujanowski Robert </t>
  </si>
  <si>
    <t>Moskal Janusz</t>
  </si>
  <si>
    <t>K-1</t>
  </si>
  <si>
    <t>Sobiech Dariusz</t>
  </si>
  <si>
    <t>t1</t>
  </si>
  <si>
    <t>9-10.11. Wda</t>
  </si>
  <si>
    <t>4-5.06. San</t>
  </si>
  <si>
    <t>zawodów muchowych do G P OM za 2012 r</t>
  </si>
  <si>
    <t>Gryka Sławomir</t>
  </si>
  <si>
    <t>K-9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</si>
</sst>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7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12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12" fillId="0" borderId="21" xfId="0" applyNumberFormat="1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7" xfId="0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36" xfId="0" applyFont="1" applyBorder="1" applyAlignment="1">
      <alignment horizontal="right" wrapText="1"/>
    </xf>
    <xf numFmtId="0" fontId="14" fillId="0" borderId="34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right" wrapText="1"/>
    </xf>
    <xf numFmtId="0" fontId="0" fillId="0" borderId="35" xfId="0" applyFont="1" applyBorder="1" applyAlignment="1">
      <alignment horizontal="right" wrapText="1"/>
    </xf>
    <xf numFmtId="0" fontId="2" fillId="0" borderId="37" xfId="0" applyFont="1" applyBorder="1" applyAlignment="1">
      <alignment horizontal="center" wrapText="1"/>
    </xf>
    <xf numFmtId="0" fontId="12" fillId="0" borderId="37" xfId="0" applyFont="1" applyBorder="1" applyAlignment="1">
      <alignment horizontal="right" wrapText="1"/>
    </xf>
    <xf numFmtId="0" fontId="0" fillId="0" borderId="20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14" fillId="0" borderId="52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22.57421875" style="0" customWidth="1"/>
    <col min="4" max="4" width="6.140625" style="0" customWidth="1"/>
    <col min="5" max="5" width="3.8515625" style="0" customWidth="1"/>
    <col min="6" max="6" width="6.57421875" style="0" customWidth="1"/>
    <col min="7" max="7" width="3.7109375" style="0" customWidth="1"/>
    <col min="8" max="8" width="6.28125" style="0" customWidth="1"/>
    <col min="9" max="9" width="3.421875" style="0" customWidth="1"/>
    <col min="10" max="10" width="6.7109375" style="0" customWidth="1"/>
    <col min="11" max="11" width="3.421875" style="0" customWidth="1"/>
    <col min="12" max="12" width="6.00390625" style="0" customWidth="1"/>
    <col min="13" max="13" width="3.421875" style="0" customWidth="1"/>
    <col min="14" max="14" width="6.140625" style="0" customWidth="1"/>
    <col min="15" max="15" width="3.7109375" style="0" customWidth="1"/>
    <col min="16" max="16" width="5.8515625" style="0" customWidth="1"/>
    <col min="17" max="17" width="4.57421875" style="0" customWidth="1"/>
    <col min="18" max="18" width="8.140625" style="0" customWidth="1"/>
    <col min="19" max="19" width="3.7109375" style="0" customWidth="1"/>
    <col min="20" max="20" width="5.57421875" style="0" customWidth="1"/>
  </cols>
  <sheetData>
    <row r="1" spans="1:19" ht="20.25" customHeight="1" thickBo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0" ht="20.25" customHeight="1" thickBot="1">
      <c r="A2" s="108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5"/>
    </row>
    <row r="3" spans="1:20" ht="12.75">
      <c r="A3" s="110" t="s">
        <v>1</v>
      </c>
      <c r="B3" s="2" t="s">
        <v>2</v>
      </c>
      <c r="C3" s="2"/>
      <c r="D3" s="113" t="s">
        <v>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4"/>
      <c r="S3" s="5"/>
      <c r="T3" s="7" t="s">
        <v>11</v>
      </c>
    </row>
    <row r="4" spans="1:20" ht="12.75">
      <c r="A4" s="111"/>
      <c r="B4" s="3" t="s">
        <v>3</v>
      </c>
      <c r="C4" s="1" t="s">
        <v>5</v>
      </c>
      <c r="D4" s="117" t="s">
        <v>59</v>
      </c>
      <c r="E4" s="118"/>
      <c r="F4" s="118"/>
      <c r="G4" s="119"/>
      <c r="H4" s="117" t="s">
        <v>52</v>
      </c>
      <c r="I4" s="118"/>
      <c r="J4" s="118"/>
      <c r="K4" s="118"/>
      <c r="L4" s="118"/>
      <c r="M4" s="119"/>
      <c r="N4" s="117" t="s">
        <v>58</v>
      </c>
      <c r="O4" s="118"/>
      <c r="P4" s="118"/>
      <c r="Q4" s="119"/>
      <c r="R4" s="121" t="s">
        <v>9</v>
      </c>
      <c r="S4" s="122"/>
      <c r="T4" s="6" t="s">
        <v>14</v>
      </c>
    </row>
    <row r="5" spans="1:20" ht="13.5" thickBot="1">
      <c r="A5" s="112"/>
      <c r="B5" s="9" t="s">
        <v>4</v>
      </c>
      <c r="C5" s="9"/>
      <c r="D5" s="115" t="s">
        <v>7</v>
      </c>
      <c r="E5" s="116"/>
      <c r="F5" s="115" t="s">
        <v>8</v>
      </c>
      <c r="G5" s="116"/>
      <c r="H5" s="115" t="s">
        <v>7</v>
      </c>
      <c r="I5" s="116"/>
      <c r="J5" s="115" t="s">
        <v>8</v>
      </c>
      <c r="K5" s="116"/>
      <c r="L5" s="115" t="s">
        <v>51</v>
      </c>
      <c r="M5" s="116"/>
      <c r="N5" s="115" t="s">
        <v>57</v>
      </c>
      <c r="O5" s="116"/>
      <c r="P5" s="115" t="s">
        <v>8</v>
      </c>
      <c r="Q5" s="120"/>
      <c r="R5" s="123" t="s">
        <v>10</v>
      </c>
      <c r="S5" s="124"/>
      <c r="T5" s="16" t="s">
        <v>15</v>
      </c>
    </row>
    <row r="6" spans="1:20" ht="13.5" thickBot="1">
      <c r="A6" s="67"/>
      <c r="B6" s="69"/>
      <c r="C6" s="32"/>
      <c r="D6" s="68" t="s">
        <v>12</v>
      </c>
      <c r="E6" s="14" t="s">
        <v>11</v>
      </c>
      <c r="F6" s="13" t="s">
        <v>12</v>
      </c>
      <c r="G6" s="14" t="s">
        <v>11</v>
      </c>
      <c r="H6" s="13" t="s">
        <v>12</v>
      </c>
      <c r="I6" s="14" t="s">
        <v>11</v>
      </c>
      <c r="J6" s="14"/>
      <c r="K6" s="14"/>
      <c r="L6" s="84" t="s">
        <v>12</v>
      </c>
      <c r="M6" s="86" t="s">
        <v>11</v>
      </c>
      <c r="N6" s="87"/>
      <c r="O6" s="87"/>
      <c r="P6" s="35" t="s">
        <v>12</v>
      </c>
      <c r="Q6" s="88" t="s">
        <v>11</v>
      </c>
      <c r="R6" s="89" t="s">
        <v>12</v>
      </c>
      <c r="S6" s="85" t="s">
        <v>13</v>
      </c>
      <c r="T6" s="36" t="s">
        <v>16</v>
      </c>
    </row>
    <row r="7" spans="1:20" ht="12.75">
      <c r="A7" s="42">
        <v>1</v>
      </c>
      <c r="B7" s="96" t="s">
        <v>27</v>
      </c>
      <c r="C7" s="97" t="s">
        <v>18</v>
      </c>
      <c r="D7" s="55">
        <v>0</v>
      </c>
      <c r="E7" s="79">
        <v>0</v>
      </c>
      <c r="F7" s="57">
        <v>920</v>
      </c>
      <c r="G7" s="73">
        <v>18</v>
      </c>
      <c r="H7" s="63">
        <v>2940</v>
      </c>
      <c r="I7" s="64">
        <v>19</v>
      </c>
      <c r="J7" s="65">
        <v>2400</v>
      </c>
      <c r="K7" s="64">
        <v>19</v>
      </c>
      <c r="L7" s="65">
        <v>1520</v>
      </c>
      <c r="M7" s="98">
        <v>19</v>
      </c>
      <c r="N7" s="63">
        <v>1540</v>
      </c>
      <c r="O7" s="98">
        <v>18</v>
      </c>
      <c r="P7" s="63">
        <v>3740</v>
      </c>
      <c r="Q7" s="98">
        <v>20</v>
      </c>
      <c r="R7" s="99">
        <f aca="true" t="shared" si="0" ref="R7:R24">D7+F7+H7+J7+L7+P7</f>
        <v>11520</v>
      </c>
      <c r="S7" s="100">
        <f aca="true" t="shared" si="1" ref="S7:S24">E7+G7+I7+K7+M7+O7+Q7</f>
        <v>113</v>
      </c>
      <c r="T7" s="91">
        <v>1</v>
      </c>
    </row>
    <row r="8" spans="1:20" ht="12.75">
      <c r="A8" s="43">
        <v>2</v>
      </c>
      <c r="B8" s="47" t="s">
        <v>25</v>
      </c>
      <c r="C8" s="46" t="s">
        <v>23</v>
      </c>
      <c r="D8" s="56">
        <v>0</v>
      </c>
      <c r="E8" s="80">
        <v>0</v>
      </c>
      <c r="F8" s="38">
        <v>0</v>
      </c>
      <c r="G8" s="74">
        <v>0</v>
      </c>
      <c r="H8" s="10">
        <v>4500</v>
      </c>
      <c r="I8" s="58">
        <v>20</v>
      </c>
      <c r="J8" s="10">
        <v>4560</v>
      </c>
      <c r="K8" s="58">
        <v>20</v>
      </c>
      <c r="L8" s="10">
        <v>760</v>
      </c>
      <c r="M8" s="58">
        <v>17</v>
      </c>
      <c r="N8" s="10">
        <v>2340</v>
      </c>
      <c r="O8" s="58">
        <v>20</v>
      </c>
      <c r="P8" s="10">
        <v>1620</v>
      </c>
      <c r="Q8" s="58">
        <v>18</v>
      </c>
      <c r="R8" s="41">
        <f t="shared" si="0"/>
        <v>11440</v>
      </c>
      <c r="S8" s="101">
        <f t="shared" si="1"/>
        <v>95</v>
      </c>
      <c r="T8" s="92">
        <v>2</v>
      </c>
    </row>
    <row r="9" spans="1:20" ht="12.75">
      <c r="A9" s="44">
        <v>3</v>
      </c>
      <c r="B9" s="47" t="s">
        <v>25</v>
      </c>
      <c r="C9" s="46" t="s">
        <v>20</v>
      </c>
      <c r="D9" s="50"/>
      <c r="E9" s="70">
        <v>0</v>
      </c>
      <c r="F9" s="48"/>
      <c r="G9" s="71">
        <v>0</v>
      </c>
      <c r="H9" s="10">
        <v>760</v>
      </c>
      <c r="I9" s="58">
        <v>15</v>
      </c>
      <c r="J9" s="10">
        <v>720</v>
      </c>
      <c r="K9" s="58">
        <v>16</v>
      </c>
      <c r="L9" s="10">
        <v>2260</v>
      </c>
      <c r="M9" s="58">
        <v>20</v>
      </c>
      <c r="N9" s="10">
        <v>760</v>
      </c>
      <c r="O9" s="58">
        <v>17</v>
      </c>
      <c r="P9" s="10">
        <v>0</v>
      </c>
      <c r="Q9" s="58">
        <v>0</v>
      </c>
      <c r="R9" s="41">
        <f t="shared" si="0"/>
        <v>3740</v>
      </c>
      <c r="S9" s="101">
        <f t="shared" si="1"/>
        <v>68</v>
      </c>
      <c r="T9" s="93">
        <v>3</v>
      </c>
    </row>
    <row r="10" spans="1:20" ht="12.75">
      <c r="A10" s="44">
        <v>4</v>
      </c>
      <c r="B10" s="47" t="s">
        <v>25</v>
      </c>
      <c r="C10" s="46" t="s">
        <v>24</v>
      </c>
      <c r="D10" s="12">
        <v>1720</v>
      </c>
      <c r="E10" s="66">
        <v>19</v>
      </c>
      <c r="F10" s="10">
        <v>0</v>
      </c>
      <c r="G10" s="75">
        <v>0</v>
      </c>
      <c r="H10" s="10">
        <v>0</v>
      </c>
      <c r="I10" s="58">
        <v>0</v>
      </c>
      <c r="J10" s="10">
        <v>800</v>
      </c>
      <c r="K10" s="58">
        <v>17</v>
      </c>
      <c r="L10" s="10">
        <v>740</v>
      </c>
      <c r="M10" s="58">
        <v>15</v>
      </c>
      <c r="N10" s="10">
        <v>0</v>
      </c>
      <c r="O10" s="58">
        <v>0</v>
      </c>
      <c r="P10" s="10">
        <v>720</v>
      </c>
      <c r="Q10" s="58">
        <v>16</v>
      </c>
      <c r="R10" s="41">
        <f t="shared" si="0"/>
        <v>3980</v>
      </c>
      <c r="S10" s="101">
        <f t="shared" si="1"/>
        <v>67</v>
      </c>
      <c r="T10" s="93">
        <v>4</v>
      </c>
    </row>
    <row r="11" spans="1:20" ht="12.75">
      <c r="A11" s="44">
        <v>5</v>
      </c>
      <c r="B11" s="47" t="s">
        <v>28</v>
      </c>
      <c r="C11" s="46" t="s">
        <v>17</v>
      </c>
      <c r="D11" s="37">
        <v>0</v>
      </c>
      <c r="E11" s="53">
        <v>0</v>
      </c>
      <c r="F11" s="8">
        <v>0</v>
      </c>
      <c r="G11" s="74">
        <v>0</v>
      </c>
      <c r="H11" s="10">
        <v>2340</v>
      </c>
      <c r="I11" s="58">
        <v>18</v>
      </c>
      <c r="J11" s="10">
        <v>820</v>
      </c>
      <c r="K11" s="58">
        <v>18</v>
      </c>
      <c r="L11" s="10">
        <v>720</v>
      </c>
      <c r="M11" s="58">
        <v>14</v>
      </c>
      <c r="N11" s="10">
        <v>0</v>
      </c>
      <c r="O11" s="58">
        <v>0</v>
      </c>
      <c r="P11" s="10">
        <v>0</v>
      </c>
      <c r="Q11" s="58">
        <v>0</v>
      </c>
      <c r="R11" s="41">
        <f t="shared" si="0"/>
        <v>3880</v>
      </c>
      <c r="S11" s="101">
        <f t="shared" si="1"/>
        <v>50</v>
      </c>
      <c r="T11" s="93">
        <v>5</v>
      </c>
    </row>
    <row r="12" spans="1:20" ht="12.75">
      <c r="A12" s="44">
        <v>6</v>
      </c>
      <c r="B12" s="47" t="s">
        <v>27</v>
      </c>
      <c r="C12" s="46" t="s">
        <v>34</v>
      </c>
      <c r="D12" s="50"/>
      <c r="E12" s="70">
        <v>0</v>
      </c>
      <c r="F12" s="51"/>
      <c r="G12" s="71">
        <v>0</v>
      </c>
      <c r="H12" s="48">
        <v>0</v>
      </c>
      <c r="I12" s="72"/>
      <c r="J12" s="51"/>
      <c r="K12" s="72">
        <v>0</v>
      </c>
      <c r="L12" s="62"/>
      <c r="M12" s="51">
        <v>0</v>
      </c>
      <c r="N12" s="10">
        <v>2320</v>
      </c>
      <c r="O12" s="58">
        <v>19</v>
      </c>
      <c r="P12" s="10">
        <v>3400</v>
      </c>
      <c r="Q12" s="58">
        <v>19</v>
      </c>
      <c r="R12" s="41">
        <f t="shared" si="0"/>
        <v>3400</v>
      </c>
      <c r="S12" s="101">
        <f t="shared" si="1"/>
        <v>38</v>
      </c>
      <c r="T12" s="93">
        <v>6</v>
      </c>
    </row>
    <row r="13" spans="1:20" ht="12.75">
      <c r="A13" s="44">
        <v>7</v>
      </c>
      <c r="B13" s="47" t="s">
        <v>28</v>
      </c>
      <c r="C13" s="46" t="s">
        <v>32</v>
      </c>
      <c r="D13" s="37">
        <v>960</v>
      </c>
      <c r="E13" s="81">
        <v>17</v>
      </c>
      <c r="F13" s="8">
        <v>2000</v>
      </c>
      <c r="G13" s="74">
        <v>20</v>
      </c>
      <c r="H13" s="10">
        <v>0</v>
      </c>
      <c r="I13" s="58">
        <v>0</v>
      </c>
      <c r="J13" s="10">
        <v>0</v>
      </c>
      <c r="K13" s="58">
        <v>0</v>
      </c>
      <c r="L13" s="10">
        <v>0</v>
      </c>
      <c r="M13" s="58">
        <v>0</v>
      </c>
      <c r="N13" s="58"/>
      <c r="O13" s="58"/>
      <c r="P13" s="48"/>
      <c r="Q13" s="70">
        <v>0</v>
      </c>
      <c r="R13" s="41">
        <f t="shared" si="0"/>
        <v>2960</v>
      </c>
      <c r="S13" s="101">
        <f t="shared" si="1"/>
        <v>37</v>
      </c>
      <c r="T13" s="93">
        <v>7</v>
      </c>
    </row>
    <row r="14" spans="1:20" ht="12.75">
      <c r="A14" s="44">
        <v>8</v>
      </c>
      <c r="B14" s="47" t="s">
        <v>25</v>
      </c>
      <c r="C14" s="46" t="s">
        <v>21</v>
      </c>
      <c r="D14" s="12">
        <v>1960</v>
      </c>
      <c r="E14" s="47">
        <v>20</v>
      </c>
      <c r="F14" s="10">
        <v>0</v>
      </c>
      <c r="G14" s="76">
        <v>0</v>
      </c>
      <c r="H14" s="10">
        <v>1600</v>
      </c>
      <c r="I14" s="58">
        <v>16</v>
      </c>
      <c r="J14" s="10">
        <v>0</v>
      </c>
      <c r="K14" s="58">
        <v>0</v>
      </c>
      <c r="L14" s="10">
        <v>0</v>
      </c>
      <c r="M14" s="58">
        <v>0</v>
      </c>
      <c r="N14" s="10">
        <v>0</v>
      </c>
      <c r="O14" s="58">
        <v>0</v>
      </c>
      <c r="P14" s="10">
        <v>0</v>
      </c>
      <c r="Q14" s="58">
        <v>0</v>
      </c>
      <c r="R14" s="41">
        <f t="shared" si="0"/>
        <v>3560</v>
      </c>
      <c r="S14" s="101">
        <f t="shared" si="1"/>
        <v>36</v>
      </c>
      <c r="T14" s="93">
        <v>8</v>
      </c>
    </row>
    <row r="15" spans="1:20" ht="12.75">
      <c r="A15" s="44">
        <v>9</v>
      </c>
      <c r="B15" s="47" t="s">
        <v>25</v>
      </c>
      <c r="C15" s="46" t="s">
        <v>54</v>
      </c>
      <c r="D15" s="50"/>
      <c r="E15" s="70">
        <v>0</v>
      </c>
      <c r="F15" s="48"/>
      <c r="G15" s="77">
        <v>0</v>
      </c>
      <c r="H15" s="10">
        <v>2200</v>
      </c>
      <c r="I15" s="58">
        <v>17</v>
      </c>
      <c r="J15" s="10">
        <v>0</v>
      </c>
      <c r="K15" s="58">
        <v>0</v>
      </c>
      <c r="L15" s="10">
        <v>1420</v>
      </c>
      <c r="M15" s="58">
        <v>18</v>
      </c>
      <c r="N15" s="58"/>
      <c r="O15" s="70">
        <v>0</v>
      </c>
      <c r="P15" s="48"/>
      <c r="Q15" s="70">
        <v>0</v>
      </c>
      <c r="R15" s="41">
        <f t="shared" si="0"/>
        <v>3620</v>
      </c>
      <c r="S15" s="101">
        <f t="shared" si="1"/>
        <v>35</v>
      </c>
      <c r="T15" s="93">
        <v>9</v>
      </c>
    </row>
    <row r="16" spans="1:20" ht="12.75">
      <c r="A16" s="45">
        <v>10</v>
      </c>
      <c r="B16" s="47" t="s">
        <v>49</v>
      </c>
      <c r="C16" s="46" t="s">
        <v>30</v>
      </c>
      <c r="D16" s="37">
        <v>920</v>
      </c>
      <c r="E16" s="53">
        <v>16</v>
      </c>
      <c r="F16" s="10">
        <v>1020</v>
      </c>
      <c r="G16" s="74">
        <v>19</v>
      </c>
      <c r="H16" s="10">
        <v>0</v>
      </c>
      <c r="I16" s="58">
        <v>0</v>
      </c>
      <c r="J16" s="10">
        <v>0</v>
      </c>
      <c r="K16" s="47">
        <v>0</v>
      </c>
      <c r="L16" s="62">
        <v>0</v>
      </c>
      <c r="M16" s="47">
        <v>0</v>
      </c>
      <c r="N16" s="47"/>
      <c r="O16" s="70">
        <v>0</v>
      </c>
      <c r="P16" s="48"/>
      <c r="Q16" s="70">
        <v>0</v>
      </c>
      <c r="R16" s="41">
        <f t="shared" si="0"/>
        <v>1940</v>
      </c>
      <c r="S16" s="101">
        <f t="shared" si="1"/>
        <v>35</v>
      </c>
      <c r="T16" s="94">
        <v>10</v>
      </c>
    </row>
    <row r="17" spans="1:20" ht="12.75">
      <c r="A17" s="44">
        <v>11</v>
      </c>
      <c r="B17" s="47" t="s">
        <v>25</v>
      </c>
      <c r="C17" s="46" t="s">
        <v>22</v>
      </c>
      <c r="D17" s="37">
        <v>0</v>
      </c>
      <c r="E17" s="53">
        <v>0</v>
      </c>
      <c r="F17" s="10">
        <v>0</v>
      </c>
      <c r="G17" s="74">
        <v>0</v>
      </c>
      <c r="H17" s="10">
        <v>0</v>
      </c>
      <c r="I17" s="58">
        <v>0</v>
      </c>
      <c r="J17" s="10">
        <v>0</v>
      </c>
      <c r="K17" s="58">
        <v>0</v>
      </c>
      <c r="L17" s="10">
        <v>760</v>
      </c>
      <c r="M17" s="58">
        <v>16</v>
      </c>
      <c r="N17" s="10">
        <v>740</v>
      </c>
      <c r="O17" s="58">
        <v>16</v>
      </c>
      <c r="P17" s="10">
        <v>0</v>
      </c>
      <c r="Q17" s="58">
        <v>0</v>
      </c>
      <c r="R17" s="41">
        <f t="shared" si="0"/>
        <v>760</v>
      </c>
      <c r="S17" s="101">
        <f t="shared" si="1"/>
        <v>32</v>
      </c>
      <c r="T17" s="93">
        <v>11</v>
      </c>
    </row>
    <row r="18" spans="1:20" ht="12.75">
      <c r="A18" s="44">
        <v>12</v>
      </c>
      <c r="B18" s="47" t="s">
        <v>25</v>
      </c>
      <c r="C18" s="46" t="s">
        <v>19</v>
      </c>
      <c r="D18" s="12">
        <v>1140</v>
      </c>
      <c r="E18" s="66">
        <v>18</v>
      </c>
      <c r="F18" s="39">
        <v>0</v>
      </c>
      <c r="G18" s="74">
        <v>0</v>
      </c>
      <c r="H18" s="10">
        <v>0</v>
      </c>
      <c r="I18" s="58">
        <v>0</v>
      </c>
      <c r="J18" s="10">
        <v>0</v>
      </c>
      <c r="K18" s="58">
        <v>0</v>
      </c>
      <c r="L18" s="10">
        <v>0</v>
      </c>
      <c r="M18" s="58">
        <v>0</v>
      </c>
      <c r="N18" s="58"/>
      <c r="O18" s="70">
        <v>0</v>
      </c>
      <c r="P18" s="48"/>
      <c r="Q18" s="70">
        <v>0</v>
      </c>
      <c r="R18" s="41">
        <f t="shared" si="0"/>
        <v>1140</v>
      </c>
      <c r="S18" s="101">
        <f t="shared" si="1"/>
        <v>18</v>
      </c>
      <c r="T18" s="93">
        <v>12</v>
      </c>
    </row>
    <row r="19" spans="1:20" ht="12.75">
      <c r="A19" s="45">
        <v>13</v>
      </c>
      <c r="B19" s="53" t="s">
        <v>62</v>
      </c>
      <c r="C19" s="8" t="s">
        <v>29</v>
      </c>
      <c r="D19" s="37">
        <v>0</v>
      </c>
      <c r="E19" s="53">
        <v>0</v>
      </c>
      <c r="F19" s="10">
        <v>920</v>
      </c>
      <c r="G19" s="76">
        <v>17</v>
      </c>
      <c r="H19" s="8"/>
      <c r="I19" s="70">
        <v>0</v>
      </c>
      <c r="J19" s="8"/>
      <c r="K19" s="70">
        <v>0</v>
      </c>
      <c r="L19" s="48"/>
      <c r="M19" s="48">
        <v>0</v>
      </c>
      <c r="N19" s="48"/>
      <c r="O19" s="70">
        <v>0</v>
      </c>
      <c r="P19" s="48"/>
      <c r="Q19" s="70">
        <v>0</v>
      </c>
      <c r="R19" s="41">
        <f t="shared" si="0"/>
        <v>920</v>
      </c>
      <c r="S19" s="101">
        <f t="shared" si="1"/>
        <v>17</v>
      </c>
      <c r="T19" s="94">
        <v>13</v>
      </c>
    </row>
    <row r="20" spans="1:20" ht="12.75">
      <c r="A20" s="45">
        <v>14</v>
      </c>
      <c r="B20" s="47" t="s">
        <v>27</v>
      </c>
      <c r="C20" s="46" t="s">
        <v>61</v>
      </c>
      <c r="D20" s="50"/>
      <c r="E20" s="70">
        <v>0</v>
      </c>
      <c r="F20" s="51"/>
      <c r="G20" s="71">
        <v>0</v>
      </c>
      <c r="H20" s="48">
        <v>0</v>
      </c>
      <c r="I20" s="72"/>
      <c r="J20" s="51"/>
      <c r="K20" s="72">
        <v>0</v>
      </c>
      <c r="L20" s="62"/>
      <c r="M20" s="51">
        <v>0</v>
      </c>
      <c r="N20" s="58">
        <v>0</v>
      </c>
      <c r="O20" s="58">
        <v>0</v>
      </c>
      <c r="P20" s="10">
        <v>800</v>
      </c>
      <c r="Q20" s="58">
        <v>17</v>
      </c>
      <c r="R20" s="41">
        <f t="shared" si="0"/>
        <v>800</v>
      </c>
      <c r="S20" s="101">
        <f t="shared" si="1"/>
        <v>17</v>
      </c>
      <c r="T20" s="94">
        <v>14</v>
      </c>
    </row>
    <row r="21" spans="1:20" ht="12.75">
      <c r="A21" s="45">
        <v>15</v>
      </c>
      <c r="B21" s="47" t="s">
        <v>28</v>
      </c>
      <c r="C21" s="46" t="s">
        <v>33</v>
      </c>
      <c r="D21" s="37">
        <v>0</v>
      </c>
      <c r="E21" s="53">
        <v>0</v>
      </c>
      <c r="F21" s="10">
        <v>900</v>
      </c>
      <c r="G21" s="76">
        <v>16</v>
      </c>
      <c r="H21" s="10">
        <v>0</v>
      </c>
      <c r="I21" s="58">
        <v>0</v>
      </c>
      <c r="J21" s="59">
        <v>0</v>
      </c>
      <c r="K21" s="90">
        <v>0</v>
      </c>
      <c r="L21" s="10">
        <v>0</v>
      </c>
      <c r="M21" s="58">
        <v>0</v>
      </c>
      <c r="N21" s="10">
        <v>0</v>
      </c>
      <c r="O21" s="58">
        <v>0</v>
      </c>
      <c r="P21" s="10">
        <v>0</v>
      </c>
      <c r="Q21" s="58">
        <v>0</v>
      </c>
      <c r="R21" s="41">
        <f t="shared" si="0"/>
        <v>900</v>
      </c>
      <c r="S21" s="101">
        <f t="shared" si="1"/>
        <v>16</v>
      </c>
      <c r="T21" s="94">
        <v>15</v>
      </c>
    </row>
    <row r="22" spans="1:20" ht="12.75">
      <c r="A22" s="45">
        <v>16</v>
      </c>
      <c r="B22" s="47" t="s">
        <v>55</v>
      </c>
      <c r="C22" s="46" t="s">
        <v>56</v>
      </c>
      <c r="D22" s="50"/>
      <c r="E22" s="70">
        <v>0</v>
      </c>
      <c r="F22" s="51"/>
      <c r="G22" s="71">
        <v>0</v>
      </c>
      <c r="H22" s="10">
        <v>0</v>
      </c>
      <c r="I22" s="47">
        <v>0</v>
      </c>
      <c r="J22" s="59">
        <v>720</v>
      </c>
      <c r="K22" s="90">
        <v>15</v>
      </c>
      <c r="L22" s="10">
        <v>0</v>
      </c>
      <c r="M22" s="58">
        <v>0</v>
      </c>
      <c r="N22" s="58"/>
      <c r="O22" s="58"/>
      <c r="P22" s="48"/>
      <c r="Q22" s="70">
        <v>0</v>
      </c>
      <c r="R22" s="41">
        <f t="shared" si="0"/>
        <v>720</v>
      </c>
      <c r="S22" s="101">
        <f t="shared" si="1"/>
        <v>15</v>
      </c>
      <c r="T22" s="94">
        <v>16</v>
      </c>
    </row>
    <row r="23" spans="1:20" ht="12.75">
      <c r="A23" s="45">
        <v>17</v>
      </c>
      <c r="B23" s="47" t="s">
        <v>49</v>
      </c>
      <c r="C23" s="46" t="s">
        <v>53</v>
      </c>
      <c r="D23" s="50"/>
      <c r="E23" s="70">
        <v>0</v>
      </c>
      <c r="F23" s="49"/>
      <c r="G23" s="78">
        <v>0</v>
      </c>
      <c r="H23" s="10">
        <v>0</v>
      </c>
      <c r="I23" s="47">
        <v>0</v>
      </c>
      <c r="J23" s="10">
        <v>0</v>
      </c>
      <c r="K23" s="47">
        <v>0</v>
      </c>
      <c r="L23" s="62">
        <v>0</v>
      </c>
      <c r="M23" s="52">
        <v>0</v>
      </c>
      <c r="N23" s="82"/>
      <c r="O23" s="82"/>
      <c r="P23" s="60"/>
      <c r="Q23" s="83">
        <v>0</v>
      </c>
      <c r="R23" s="40">
        <f t="shared" si="0"/>
        <v>0</v>
      </c>
      <c r="S23" s="101">
        <f t="shared" si="1"/>
        <v>0</v>
      </c>
      <c r="T23" s="94">
        <v>17</v>
      </c>
    </row>
    <row r="24" spans="1:20" ht="12.75">
      <c r="A24" s="45">
        <v>18</v>
      </c>
      <c r="B24" s="52" t="s">
        <v>50</v>
      </c>
      <c r="C24" s="54" t="s">
        <v>31</v>
      </c>
      <c r="D24" s="48"/>
      <c r="E24" s="70">
        <v>0</v>
      </c>
      <c r="F24" s="48"/>
      <c r="G24" s="70">
        <v>0</v>
      </c>
      <c r="H24" s="11">
        <v>0</v>
      </c>
      <c r="I24" s="61">
        <v>0</v>
      </c>
      <c r="J24" s="11">
        <v>0</v>
      </c>
      <c r="K24" s="61">
        <v>0</v>
      </c>
      <c r="L24" s="11">
        <v>0</v>
      </c>
      <c r="M24" s="61">
        <v>0</v>
      </c>
      <c r="N24" s="61"/>
      <c r="O24" s="61"/>
      <c r="P24" s="48"/>
      <c r="Q24" s="70">
        <v>0</v>
      </c>
      <c r="R24" s="40">
        <f t="shared" si="0"/>
        <v>0</v>
      </c>
      <c r="S24" s="101">
        <f t="shared" si="1"/>
        <v>0</v>
      </c>
      <c r="T24" s="94">
        <v>18</v>
      </c>
    </row>
    <row r="25" spans="1:20" ht="13.5" thickBot="1">
      <c r="A25" s="102">
        <v>19</v>
      </c>
      <c r="B25" s="103"/>
      <c r="C25" s="103"/>
      <c r="D25" s="103"/>
      <c r="E25" s="103"/>
      <c r="F25" s="104"/>
      <c r="G25" s="104"/>
      <c r="H25" s="103"/>
      <c r="I25" s="103"/>
      <c r="J25" s="103"/>
      <c r="K25" s="103"/>
      <c r="L25" s="104"/>
      <c r="M25" s="104"/>
      <c r="N25" s="104"/>
      <c r="O25" s="104"/>
      <c r="P25" s="104"/>
      <c r="Q25" s="104"/>
      <c r="R25" s="105"/>
      <c r="S25" s="106"/>
      <c r="T25" s="95"/>
    </row>
  </sheetData>
  <sheetProtection/>
  <mergeCells count="16">
    <mergeCell ref="R4:S4"/>
    <mergeCell ref="R5:S5"/>
    <mergeCell ref="F5:G5"/>
    <mergeCell ref="H5:I5"/>
    <mergeCell ref="N5:O5"/>
    <mergeCell ref="N4:Q4"/>
    <mergeCell ref="A1:S1"/>
    <mergeCell ref="A2:S2"/>
    <mergeCell ref="A3:A5"/>
    <mergeCell ref="D3:Q3"/>
    <mergeCell ref="J5:K5"/>
    <mergeCell ref="D4:G4"/>
    <mergeCell ref="P5:Q5"/>
    <mergeCell ref="D5:E5"/>
    <mergeCell ref="H4:M4"/>
    <mergeCell ref="L5:M5"/>
  </mergeCells>
  <printOptions/>
  <pageMargins left="0.5905511811023623" right="0.5905511811023623" top="0.7874015748031497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0" customWidth="1"/>
    <col min="2" max="2" width="22.8515625" style="0" customWidth="1"/>
  </cols>
  <sheetData>
    <row r="1" spans="1:7" ht="18.75">
      <c r="A1" s="125" t="s">
        <v>35</v>
      </c>
      <c r="B1" s="125"/>
      <c r="C1" s="125"/>
      <c r="D1" s="125"/>
      <c r="E1" s="125"/>
      <c r="F1" s="125"/>
      <c r="G1" s="125"/>
    </row>
    <row r="2" spans="1:7" ht="16.5">
      <c r="A2" s="126" t="s">
        <v>36</v>
      </c>
      <c r="B2" s="126"/>
      <c r="C2" s="126"/>
      <c r="D2" s="126"/>
      <c r="E2" s="126"/>
      <c r="F2" s="126"/>
      <c r="G2" s="126"/>
    </row>
    <row r="3" spans="1:7" ht="17.25" thickBot="1">
      <c r="A3" s="127" t="s">
        <v>48</v>
      </c>
      <c r="B3" s="127"/>
      <c r="C3" s="127"/>
      <c r="D3" s="127"/>
      <c r="E3" s="127"/>
      <c r="F3" s="127"/>
      <c r="G3" s="127"/>
    </row>
    <row r="4" spans="1:7" ht="17.25" thickBot="1">
      <c r="A4" s="29"/>
      <c r="B4" s="29"/>
      <c r="C4" s="29"/>
      <c r="D4" s="29"/>
      <c r="E4" s="29"/>
      <c r="F4" s="29"/>
      <c r="G4" s="29"/>
    </row>
    <row r="5" spans="1:14" ht="27" thickBot="1">
      <c r="A5" s="17" t="s">
        <v>37</v>
      </c>
      <c r="B5" s="18" t="s">
        <v>38</v>
      </c>
      <c r="C5" s="19" t="s">
        <v>39</v>
      </c>
      <c r="D5" s="20" t="s">
        <v>40</v>
      </c>
      <c r="E5" s="21" t="s">
        <v>41</v>
      </c>
      <c r="F5" s="22" t="s">
        <v>42</v>
      </c>
      <c r="G5" s="20" t="s">
        <v>43</v>
      </c>
      <c r="L5" s="28" t="s">
        <v>45</v>
      </c>
      <c r="M5" s="27" t="s">
        <v>46</v>
      </c>
      <c r="N5" s="27" t="s">
        <v>47</v>
      </c>
    </row>
    <row r="6" spans="1:14" ht="19.5" customHeight="1" thickBot="1">
      <c r="A6" s="23">
        <v>2</v>
      </c>
      <c r="B6" s="24" t="s">
        <v>23</v>
      </c>
      <c r="C6" s="25"/>
      <c r="D6" s="25">
        <v>8</v>
      </c>
      <c r="E6" s="34">
        <v>37</v>
      </c>
      <c r="F6" s="25">
        <v>6200</v>
      </c>
      <c r="G6" s="26">
        <v>1</v>
      </c>
      <c r="L6" s="27">
        <v>41.4</v>
      </c>
      <c r="M6">
        <f>TRUNC(L6)+1</f>
        <v>42</v>
      </c>
      <c r="N6">
        <f>IF(L6&gt;0,M6*20+100,0)</f>
        <v>940</v>
      </c>
    </row>
    <row r="7" spans="1:14" ht="19.5" customHeight="1" thickBot="1">
      <c r="A7" s="23">
        <v>4</v>
      </c>
      <c r="B7" s="24" t="s">
        <v>26</v>
      </c>
      <c r="C7" s="25"/>
      <c r="D7" s="25">
        <v>4</v>
      </c>
      <c r="E7" s="34">
        <v>41.2</v>
      </c>
      <c r="F7" s="25">
        <v>3460</v>
      </c>
      <c r="G7" s="26">
        <v>2</v>
      </c>
      <c r="L7" s="27">
        <v>35.1</v>
      </c>
      <c r="M7">
        <f aca="true" t="shared" si="0" ref="M7:M16">TRUNC(L7)+1</f>
        <v>36</v>
      </c>
      <c r="N7">
        <f aca="true" t="shared" si="1" ref="N7:N16">IF(L7&gt;0,M7*20+100,0)</f>
        <v>820</v>
      </c>
    </row>
    <row r="8" spans="1:14" ht="19.5" customHeight="1" thickBot="1">
      <c r="A8" s="23">
        <v>8</v>
      </c>
      <c r="B8" s="24" t="s">
        <v>34</v>
      </c>
      <c r="C8" s="25"/>
      <c r="D8" s="25">
        <v>2</v>
      </c>
      <c r="E8" s="34">
        <v>41.4</v>
      </c>
      <c r="F8" s="25">
        <v>1760</v>
      </c>
      <c r="G8" s="26">
        <v>3</v>
      </c>
      <c r="L8" s="27"/>
      <c r="M8">
        <f t="shared" si="0"/>
        <v>1</v>
      </c>
      <c r="N8">
        <f t="shared" si="1"/>
        <v>0</v>
      </c>
    </row>
    <row r="9" spans="1:14" ht="19.5" customHeight="1" thickBot="1">
      <c r="A9" s="23">
        <v>10</v>
      </c>
      <c r="B9" s="24" t="s">
        <v>29</v>
      </c>
      <c r="C9" s="25"/>
      <c r="D9" s="25">
        <v>2</v>
      </c>
      <c r="E9" s="34">
        <v>39.4</v>
      </c>
      <c r="F9" s="25">
        <v>1740</v>
      </c>
      <c r="G9" s="26">
        <v>4</v>
      </c>
      <c r="L9" s="27"/>
      <c r="M9">
        <f t="shared" si="0"/>
        <v>1</v>
      </c>
      <c r="N9">
        <f t="shared" si="1"/>
        <v>0</v>
      </c>
    </row>
    <row r="10" spans="1:14" ht="19.5" customHeight="1" thickBot="1">
      <c r="A10" s="23">
        <v>3</v>
      </c>
      <c r="B10" s="24" t="s">
        <v>18</v>
      </c>
      <c r="C10" s="25"/>
      <c r="D10" s="25">
        <v>2</v>
      </c>
      <c r="E10" s="34">
        <v>37.2</v>
      </c>
      <c r="F10" s="25">
        <v>1680</v>
      </c>
      <c r="G10" s="26">
        <v>5</v>
      </c>
      <c r="L10" s="27"/>
      <c r="M10">
        <f t="shared" si="0"/>
        <v>1</v>
      </c>
      <c r="N10">
        <f t="shared" si="1"/>
        <v>0</v>
      </c>
    </row>
    <row r="11" spans="1:14" ht="19.5" customHeight="1" thickBot="1">
      <c r="A11" s="23">
        <v>6</v>
      </c>
      <c r="B11" s="24" t="s">
        <v>20</v>
      </c>
      <c r="C11" s="25"/>
      <c r="D11" s="25">
        <v>2</v>
      </c>
      <c r="E11" s="34">
        <v>34.6</v>
      </c>
      <c r="F11" s="25">
        <v>1520</v>
      </c>
      <c r="G11" s="26">
        <v>6</v>
      </c>
      <c r="L11" s="27"/>
      <c r="M11">
        <f t="shared" si="0"/>
        <v>1</v>
      </c>
      <c r="N11">
        <f t="shared" si="1"/>
        <v>0</v>
      </c>
    </row>
    <row r="12" spans="1:14" ht="19.5" customHeight="1" thickBot="1">
      <c r="A12" s="23">
        <v>9</v>
      </c>
      <c r="B12" s="24" t="s">
        <v>22</v>
      </c>
      <c r="C12" s="25"/>
      <c r="D12" s="25">
        <v>2</v>
      </c>
      <c r="E12" s="34">
        <v>32.5</v>
      </c>
      <c r="F12" s="25">
        <v>1520</v>
      </c>
      <c r="G12" s="26">
        <v>7</v>
      </c>
      <c r="L12" s="27"/>
      <c r="M12">
        <f t="shared" si="0"/>
        <v>1</v>
      </c>
      <c r="N12">
        <f t="shared" si="1"/>
        <v>0</v>
      </c>
    </row>
    <row r="13" spans="1:14" ht="19.5" customHeight="1" thickBot="1">
      <c r="A13" s="23">
        <v>7</v>
      </c>
      <c r="B13" s="24" t="s">
        <v>24</v>
      </c>
      <c r="C13" s="25"/>
      <c r="D13" s="25">
        <v>2</v>
      </c>
      <c r="E13" s="34">
        <v>33.3</v>
      </c>
      <c r="F13" s="25">
        <v>1500</v>
      </c>
      <c r="G13" s="26">
        <v>8</v>
      </c>
      <c r="L13" s="27"/>
      <c r="M13">
        <f t="shared" si="0"/>
        <v>1</v>
      </c>
      <c r="N13">
        <f t="shared" si="1"/>
        <v>0</v>
      </c>
    </row>
    <row r="14" spans="1:14" ht="19.5" customHeight="1" thickBot="1">
      <c r="A14" s="23">
        <v>1</v>
      </c>
      <c r="B14" s="24" t="s">
        <v>19</v>
      </c>
      <c r="C14" s="25"/>
      <c r="D14" s="25">
        <v>2</v>
      </c>
      <c r="E14" s="34">
        <v>31.4</v>
      </c>
      <c r="F14" s="25">
        <v>1460</v>
      </c>
      <c r="G14" s="26">
        <v>9</v>
      </c>
      <c r="M14">
        <f t="shared" si="0"/>
        <v>1</v>
      </c>
      <c r="N14">
        <f t="shared" si="1"/>
        <v>0</v>
      </c>
    </row>
    <row r="15" spans="1:14" ht="19.5" customHeight="1" thickBot="1">
      <c r="A15" s="23">
        <v>5</v>
      </c>
      <c r="B15" s="24" t="s">
        <v>17</v>
      </c>
      <c r="C15" s="25"/>
      <c r="D15" s="25">
        <v>0</v>
      </c>
      <c r="E15" s="34"/>
      <c r="F15" s="25">
        <v>0</v>
      </c>
      <c r="G15" s="26">
        <v>11</v>
      </c>
      <c r="M15">
        <f t="shared" si="0"/>
        <v>1</v>
      </c>
      <c r="N15">
        <f t="shared" si="1"/>
        <v>0</v>
      </c>
    </row>
    <row r="16" spans="1:14" ht="19.5" customHeight="1" thickBot="1">
      <c r="A16" s="23">
        <v>11</v>
      </c>
      <c r="B16" s="24" t="s">
        <v>44</v>
      </c>
      <c r="C16" s="25"/>
      <c r="D16" s="25">
        <v>0</v>
      </c>
      <c r="E16" s="34"/>
      <c r="F16" s="25">
        <v>0</v>
      </c>
      <c r="G16" s="26">
        <v>11</v>
      </c>
      <c r="M16">
        <f t="shared" si="0"/>
        <v>1</v>
      </c>
      <c r="N16">
        <f t="shared" si="1"/>
        <v>0</v>
      </c>
    </row>
    <row r="17" spans="11:14" ht="13.5" thickBot="1">
      <c r="K17" s="30">
        <f>COUNT(L6:L16)</f>
        <v>2</v>
      </c>
      <c r="L17" s="33">
        <f>MAX(L6:L16)</f>
        <v>41.4</v>
      </c>
      <c r="M17" s="31"/>
      <c r="N17" s="32">
        <f>SUM(N6:N16)</f>
        <v>1760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Cykier</dc:creator>
  <cp:keywords/>
  <dc:description/>
  <cp:lastModifiedBy>admin</cp:lastModifiedBy>
  <cp:lastPrinted>2012-11-16T16:33:45Z</cp:lastPrinted>
  <dcterms:created xsi:type="dcterms:W3CDTF">2008-09-20T10:09:02Z</dcterms:created>
  <dcterms:modified xsi:type="dcterms:W3CDTF">2012-11-26T08:50:46Z</dcterms:modified>
  <cp:category/>
  <cp:version/>
  <cp:contentType/>
  <cp:contentStatus/>
</cp:coreProperties>
</file>