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0730" windowHeight="6435" tabRatio="835" activeTab="0"/>
  </bookViews>
  <sheets>
    <sheet name="Odpis % koło" sheetId="1" r:id="rId1"/>
    <sheet name="Zapotrzebowanie" sheetId="2" r:id="rId2"/>
    <sheet name="Rozliczenie" sheetId="3" r:id="rId3"/>
    <sheet name="Zwrot znakow" sheetId="4" r:id="rId4"/>
    <sheet name="Kartoteka zapotrzebowań" sheetId="5" r:id="rId5"/>
    <sheet name="Kartoteka sprzedaży" sheetId="6" r:id="rId6"/>
    <sheet name="Lista przyjętych wpłat" sheetId="7" r:id="rId7"/>
    <sheet name="Zapotrzebowanie okresowe" sheetId="8" r:id="rId8"/>
    <sheet name="Rozliczenie okresowe" sheetId="9" r:id="rId9"/>
    <sheet name="Zwrot okresowe" sheetId="10" r:id="rId10"/>
    <sheet name="Lista sprzedaży okresowa" sheetId="11" r:id="rId11"/>
    <sheet name="Legenda ulg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<sst xmlns="http://schemas.openxmlformats.org/spreadsheetml/2006/main" count="469" uniqueCount="175">
  <si>
    <t>Rodzaj</t>
  </si>
  <si>
    <t>Cena</t>
  </si>
  <si>
    <t>Sztuk</t>
  </si>
  <si>
    <t>Wartość</t>
  </si>
  <si>
    <t>Wody nizinne i górskie - pełna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</si>
  <si>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</si>
  <si>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</si>
  <si>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</si>
  <si>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</si>
  <si>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</si>
  <si>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</si>
  <si>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</si>
  <si>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</si>
  <si>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</si>
  <si>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</si>
  <si>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</si>
  <si>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</si>
  <si>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</si>
  <si>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</si>
  <si>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</si>
  <si>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Składka członkowska - podstawowa</t>
  </si>
  <si>
    <t>SKŁADKI OKRĘGOWE NA OCHRONĘ I ZAGOSPODAROWANIE WÓD</t>
  </si>
  <si>
    <t>Wody nizinne bez wód górskich - niepełna</t>
  </si>
  <si>
    <t xml:space="preserve">Ulga I 50%  - Wody nizinne i górskie - pełna                                                                                         </t>
  </si>
  <si>
    <t xml:space="preserve">Ulga II 75% - Wody nizinne i górskie - pełna                                                                                                                                                                                              </t>
  </si>
  <si>
    <t xml:space="preserve">Ulga II 75%- Wody nizinne bez wód górskich - niepełna                                                                                                          </t>
  </si>
  <si>
    <t>SKŁADKA UZUPEŁNIAJĄCA DO SKŁADEK ROCZNYCH NA WODY NIZINNE</t>
  </si>
  <si>
    <t xml:space="preserve">Ulga II 75% - Wody górskie                                                                                                                                                                                    </t>
  </si>
  <si>
    <t xml:space="preserve">Ulga I 50%  - Wody górskie                                                                                      </t>
  </si>
  <si>
    <t>Wody górskie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</si>
  <si>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</si>
  <si>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</si>
  <si>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</si>
  <si>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</si>
  <si>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</si>
  <si>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</si>
  <si>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 xml:space="preserve">Ulga I 50% - Wody nizinne bez wód górskich - niepełna                                                                                            </t>
  </si>
  <si>
    <t>PREZES ZARZĄDU KOŁA</t>
  </si>
  <si>
    <t>……………………………………</t>
  </si>
  <si>
    <t xml:space="preserve"> SKARBNIK KOŁA</t>
  </si>
  <si>
    <t>Data:</t>
  </si>
  <si>
    <t>dla odznaczonych Srebrną i Złotą Odznaką PZW</t>
  </si>
  <si>
    <t>współmałżonek (ulga przysługuje po wniesieniu składki członkowskiej ogólozwiązkowej i składki na ochronę i zagospodarowanie wód przez małżonka i składki członkowskiej ogólnozwiązkowej przez współmałżonka)</t>
  </si>
  <si>
    <t>odznaczeni Złotą Odznaką PZW z Wieńcami</t>
  </si>
  <si>
    <t xml:space="preserve">ULGI W 2019 ROKU    </t>
  </si>
  <si>
    <t xml:space="preserve">dla odznaczonych Srebrną i Złotą Odznaką PZW, po okazaniu legitymacji potwierdzającej nadanie odznaczenia lub wpisu do legitymacji członkowskiej.  </t>
  </si>
  <si>
    <t xml:space="preserve">kobiet od 60 roku życia, pod warunkiem posiadania stażu członkowskiego powyżej 10 lat </t>
  </si>
  <si>
    <t>członkowie uczestnicy do 16 lat</t>
  </si>
  <si>
    <t xml:space="preserve">członkowie odznaczeni odznaką PZW złotą z wieńcami, po okazaniu legitymacji potwierdzającej nadanie odznaczenia lub wpisu do legitymacji członkowskiej.   </t>
  </si>
  <si>
    <t>SKŁADKA CZŁONKOWSKA - ULGOWA 50%                                                                                              (system ulg stosuje się w ciągu całego roku, w którym ukończono określony wiek)</t>
  </si>
  <si>
    <t>SKŁADKA CZŁONKOWSKA - ULGOWA 75%                                                                                  (system ulg stosuje się w ciągu całego roku, w którym ukończono określony wiek)</t>
  </si>
  <si>
    <t>młodzież szkolna i studenci w wieku 16-24 lat za okazaniem ważnej legitymacji  szkolnej lub studenckiej.</t>
  </si>
  <si>
    <t xml:space="preserve">młodzież szkolna i studenci w wieku 17-24 lat </t>
  </si>
  <si>
    <t xml:space="preserve">członek uczestnik do 16 lat  </t>
  </si>
  <si>
    <t>SKŁADKA OKRĘGOWA NA OCHRONĘ I ZAGOSPODAROWANIE WÓD - ULGA I 50%                                                                                                           (MOŻNA SKORZYSTAĆ TYLKO Z JEDNEJ ULGI)                                                                                     (system ulg stosuje się w ciągu całego roku, w którym ukończono określony wiek)</t>
  </si>
  <si>
    <t xml:space="preserve">SKŁADKA OKRĘGOWA NA OCHRONĘ I ZAGOSPODAROWANIE WÓD - ULGA II 75 %  (system ulg stosuje się w ciągu całego roku, w którym ukończono określony wiek)                                                   </t>
  </si>
  <si>
    <t>mężczyzn od 65 roku życia, pod warunkiem posiadania stażu członkowskiego powyżej 10 lat.</t>
  </si>
  <si>
    <t>kobiet od 60 roku życia</t>
  </si>
  <si>
    <t xml:space="preserve">mężczyzn od 65 roku życia </t>
  </si>
  <si>
    <t>osoby ze znaczym lub umiarkowanym stopniem niepełnosprawności (posiadające legitymację lub orzeczenie dokumentujące stopień niepełnosprawności)</t>
  </si>
  <si>
    <t>- członkowska bezpłatna</t>
  </si>
  <si>
    <t xml:space="preserve">Hologramy górskie                                                                                                                                                           </t>
  </si>
  <si>
    <r>
      <rPr>
        <b/>
        <sz val="14"/>
        <rFont val="Arial"/>
        <family val="2"/>
      </rPr>
      <t>Składka członkowska - ulgowa 50 %</t>
    </r>
    <r>
      <rPr>
        <sz val="14"/>
        <rFont val="Arial"/>
        <family val="2"/>
      </rPr>
      <t xml:space="preserve">                                           </t>
    </r>
  </si>
  <si>
    <r>
      <t>Składka członkowska - ulgowa 75%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- złota odznaka PZW z wieńcami                            </t>
    </r>
  </si>
  <si>
    <r>
      <t xml:space="preserve">Składka członkowska - ulgowa 75% </t>
    </r>
    <r>
      <rPr>
        <b/>
        <sz val="11"/>
        <rFont val="Arial"/>
        <family val="2"/>
      </rPr>
      <t>- członek uczestnik do 16 lat</t>
    </r>
  </si>
  <si>
    <t xml:space="preserve">ulgowa 75% - odznaczeni złotą odznaką PZW z wieńcami                            </t>
  </si>
  <si>
    <t>ulgowa 75% - członek uczestnik do 16 lat</t>
  </si>
  <si>
    <t xml:space="preserve">Hologramy - Wody górskie                                                                                                                                                                           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</si>
  <si>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</si>
  <si>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</si>
  <si>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</si>
  <si>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</si>
  <si>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</si>
  <si>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 xml:space="preserve">                              OTRZYMAŁ                                                                                                                                       ZWRÓCIŁ</t>
  </si>
  <si>
    <t>SKŁADKA OKRĘGOWA OKRESOWA NA OCHRONĘ I ZAGOSPODAROWANIE WÓD CZŁONKOWIE PZW</t>
  </si>
  <si>
    <t>1 - DNIOWA</t>
  </si>
  <si>
    <t>3 - DNIOWA</t>
  </si>
  <si>
    <t>7 -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</si>
  <si>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</si>
  <si>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</si>
  <si>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</si>
  <si>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</si>
  <si>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</si>
  <si>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 xml:space="preserve">                                OTRZYMAŁ                                                                                                                                        WYSTAWIŁ</t>
  </si>
  <si>
    <t>Lp.</t>
  </si>
  <si>
    <t>Nazwisko i Imię</t>
  </si>
  <si>
    <t>Członkowie PZW</t>
  </si>
  <si>
    <t>Niezrzeszeni / Cudzoziemcy</t>
  </si>
  <si>
    <t>Numer zezwolenia</t>
  </si>
  <si>
    <t>Hologram górskie</t>
  </si>
  <si>
    <t>Hologram</t>
  </si>
  <si>
    <t>1 dniowa</t>
  </si>
  <si>
    <t>3 dniowa</t>
  </si>
  <si>
    <t>7 dniowa</t>
  </si>
  <si>
    <t>LISTA SPRZEDAŻY OPŁAT I SKŁADEK OKRESOWYCH NA ZAGOSPODAROWANIE I OCHRONĘ WÓD - WODY NIZINNE I GÓRSKIE</t>
  </si>
  <si>
    <t>MIESIĄC ……………………… 2019 ROK</t>
  </si>
  <si>
    <t>NUMER DOKUMENTU</t>
  </si>
  <si>
    <t>HOLOGRAM ZEZW.</t>
  </si>
  <si>
    <t>SKŁADKA OKRĘGOWA NA OCHRONĘ I ZAGOSPODAROWANIE WÓD</t>
  </si>
  <si>
    <t>SKŁADKI UZUPEŁNIAJĄCE GÓRSKIE</t>
  </si>
  <si>
    <t>WPISOWE</t>
  </si>
  <si>
    <t>LEGITYMACJE</t>
  </si>
  <si>
    <t>RAZEM</t>
  </si>
  <si>
    <t>HALOGRAM GÓRSKIE</t>
  </si>
  <si>
    <t>WARTOŚĆ SPRZEDANYCH ZNAKÓW</t>
  </si>
  <si>
    <t>w okresie od …………………………..2019 do ……….……………………2019 roku</t>
  </si>
  <si>
    <t>KARTOTEKA MAGAZYNOWA ILOŚCIOWO - WARTOŚCIOWA - ZAPOTRZEBOWANIE</t>
  </si>
  <si>
    <t>RAZEM LICZBA ZNAKÓW</t>
  </si>
  <si>
    <t>PODSTAWOWA</t>
  </si>
  <si>
    <t>WIEŃCE</t>
  </si>
  <si>
    <t>UCZESTNIK</t>
  </si>
  <si>
    <t>ULGA I</t>
  </si>
  <si>
    <t>ULGA II</t>
  </si>
  <si>
    <t>PEŁNA</t>
  </si>
  <si>
    <t>CZŁONEK ZWYCZAJNY</t>
  </si>
  <si>
    <t>CZŁONEK UCZESTNIK</t>
  </si>
  <si>
    <t>ULGA 50%</t>
  </si>
  <si>
    <t>NIEPEŁNA</t>
  </si>
  <si>
    <t>A</t>
  </si>
  <si>
    <t>Wartość sprzedanych znaków</t>
  </si>
  <si>
    <t>B</t>
  </si>
  <si>
    <t>Wyliczenia odpisu dla koła ze składek członkowskich</t>
  </si>
  <si>
    <t>x</t>
  </si>
  <si>
    <t>Razem B =</t>
  </si>
  <si>
    <t>C</t>
  </si>
  <si>
    <t>Wyliczenia 100% odpisu dla koła z wpisowego</t>
  </si>
  <si>
    <t>Razem C =</t>
  </si>
  <si>
    <t>D</t>
  </si>
  <si>
    <t>Wartość sprzedaży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</si>
  <si>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</si>
  <si>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</si>
  <si>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</si>
  <si>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</si>
  <si>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</si>
  <si>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</si>
  <si>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</si>
  <si>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</si>
  <si>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</si>
  <si>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</si>
  <si>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</si>
  <si>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</si>
  <si>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</si>
  <si>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 xml:space="preserve">ulgowa 50 % - młodzież szkolna i studenci w wieku 16-24 lat                                              </t>
  </si>
  <si>
    <t>Duplikaty zezwoleń</t>
  </si>
  <si>
    <t>ZEZWOLENIA (SZT.)</t>
  </si>
  <si>
    <t>KARTOTEKA MAGAZYNOWA ILOŚCIOWO - WARTOŚCIOWA - SPRZEDAŻ</t>
  </si>
  <si>
    <t>PŁATNA</t>
  </si>
  <si>
    <t>BEZPŁATNA</t>
  </si>
  <si>
    <t>NAZWISKO I IMIĘ</t>
  </si>
  <si>
    <t xml:space="preserve">NUMER ZEZWOLENIA </t>
  </si>
  <si>
    <t>LICZBA ZNAKÓW (ZBIORCZO)</t>
  </si>
  <si>
    <t>WARTOŚĆ SPRZEDANYCH ZNAKÓW (ZBIORCZO)</t>
  </si>
  <si>
    <t>LICZBA ZNAKÓW (Z PRZENIESIENIA)</t>
  </si>
  <si>
    <t>WARTOŚĆ SPRZEDANYCH ZNAKÓW (Z PRZENIESIENIA)</t>
  </si>
  <si>
    <t>LISTA PRZYJĘTYCH WPŁAT NR ……………………….</t>
  </si>
  <si>
    <t xml:space="preserve">ulgowa 50 % - dla odznaczonych Srebrną i Złotą Odznaką PZW    </t>
  </si>
  <si>
    <t xml:space="preserve">ulgowa 50 % - mężczyzn od 65 roku życia i kobiet od 60 roku życia                                         </t>
  </si>
  <si>
    <t xml:space="preserve">/2019    </t>
  </si>
  <si>
    <t>………</t>
  </si>
  <si>
    <t>ROZLICZENIE SPRZEDAŻY ZNAKÓW NR</t>
  </si>
  <si>
    <t>ZAPOTRZEBOWANIE NA ZNAKI NR</t>
  </si>
  <si>
    <t xml:space="preserve">Składka członkowska - ulgowa 50% </t>
  </si>
  <si>
    <t>ZWROT ZNAKÓW NR</t>
  </si>
  <si>
    <t>ZAPOTRZEBOWANIE OKRESOWE NR</t>
  </si>
  <si>
    <t>ROZLICZENIE SPRZEDAŻY - OKRESOWE NR</t>
  </si>
  <si>
    <t>ZWROT - OKRESOWE NR</t>
  </si>
  <si>
    <t>ULGA 50% - odznaka PZW</t>
  </si>
  <si>
    <t>ULGA 50%              - Młodzież</t>
  </si>
  <si>
    <t>ULGA 50%           - wiek (staż)</t>
  </si>
  <si>
    <t>Młodzież</t>
  </si>
  <si>
    <t>Odznaki PZW</t>
  </si>
  <si>
    <t>Wiek (staż)</t>
  </si>
  <si>
    <t>Wieńce</t>
  </si>
  <si>
    <t>Uczestnik</t>
  </si>
  <si>
    <t>Hologramy górskie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</si>
</sst>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i/>
      <sz val="10"/>
      <name val="Century Schoolbook"/>
      <family val="1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entury Schoolbook"/>
      <family val="1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textRotation="90"/>
    </xf>
    <xf numFmtId="0" fontId="13" fillId="34" borderId="19" xfId="0" applyFont="1" applyFill="1" applyBorder="1" applyAlignment="1">
      <alignment horizontal="center" vertical="center" textRotation="90"/>
    </xf>
    <xf numFmtId="0" fontId="13" fillId="34" borderId="28" xfId="0" applyFont="1" applyFill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34" borderId="28" xfId="0" applyFont="1" applyFill="1" applyBorder="1" applyAlignment="1">
      <alignment horizontal="center" vertical="center" textRotation="90" wrapText="1"/>
    </xf>
    <xf numFmtId="0" fontId="13" fillId="34" borderId="31" xfId="0" applyFont="1" applyFill="1" applyBorder="1" applyAlignment="1">
      <alignment horizontal="center" vertical="center"/>
    </xf>
    <xf numFmtId="3" fontId="13" fillId="34" borderId="27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0" fillId="33" borderId="28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9" fontId="62" fillId="0" borderId="10" xfId="54" applyFont="1" applyFill="1" applyBorder="1" applyAlignment="1">
      <alignment horizontal="center" vertical="center"/>
    </xf>
    <xf numFmtId="9" fontId="62" fillId="0" borderId="12" xfId="54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9" fontId="63" fillId="0" borderId="11" xfId="54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Fill="1" applyBorder="1" applyAlignment="1" applyProtection="1">
      <alignment horizontal="left" vertical="top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49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0" xfId="0" applyNumberFormat="1" applyFont="1" applyFill="1" applyBorder="1" applyAlignment="1" applyProtection="1">
      <alignment horizontal="right" vertical="center"/>
      <protection locked="0"/>
    </xf>
    <xf numFmtId="2" fontId="8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2" fontId="8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0" fillId="35" borderId="60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5" borderId="14" xfId="0" applyFont="1" applyFill="1" applyBorder="1" applyAlignment="1" applyProtection="1">
      <alignment horizontal="center" vertical="center"/>
      <protection locked="0"/>
    </xf>
    <xf numFmtId="0" fontId="20" fillId="34" borderId="28" xfId="0" applyFont="1" applyFill="1" applyBorder="1" applyAlignment="1" applyProtection="1">
      <alignment vertical="center" wrapText="1"/>
      <protection locked="0"/>
    </xf>
    <xf numFmtId="3" fontId="13" fillId="34" borderId="27" xfId="0" applyNumberFormat="1" applyFont="1" applyFill="1" applyBorder="1" applyAlignment="1" applyProtection="1">
      <alignment vertical="center" wrapText="1"/>
      <protection locked="0"/>
    </xf>
    <xf numFmtId="3" fontId="13" fillId="34" borderId="28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35" borderId="5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2" fontId="8" fillId="0" borderId="60" xfId="0" applyNumberFormat="1" applyFont="1" applyFill="1" applyBorder="1" applyAlignment="1" applyProtection="1">
      <alignment horizontal="right" vertical="center"/>
      <protection hidden="1"/>
    </xf>
    <xf numFmtId="2" fontId="8" fillId="33" borderId="38" xfId="0" applyNumberFormat="1" applyFont="1" applyFill="1" applyBorder="1" applyAlignment="1" applyProtection="1">
      <alignment horizontal="right" vertical="center"/>
      <protection hidden="1"/>
    </xf>
    <xf numFmtId="2" fontId="8" fillId="0" borderId="24" xfId="0" applyNumberFormat="1" applyFont="1" applyFill="1" applyBorder="1" applyAlignment="1" applyProtection="1">
      <alignment horizontal="right" vertical="center"/>
      <protection hidden="1"/>
    </xf>
    <xf numFmtId="2" fontId="8" fillId="33" borderId="60" xfId="0" applyNumberFormat="1" applyFont="1" applyFill="1" applyBorder="1" applyAlignment="1" applyProtection="1">
      <alignment horizontal="right" vertical="center"/>
      <protection hidden="1"/>
    </xf>
    <xf numFmtId="2" fontId="8" fillId="0" borderId="38" xfId="0" applyNumberFormat="1" applyFont="1" applyFill="1" applyBorder="1" applyAlignment="1" applyProtection="1">
      <alignment horizontal="right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2" fontId="8" fillId="0" borderId="60" xfId="0" applyNumberFormat="1" applyFont="1" applyFill="1" applyBorder="1" applyAlignment="1" applyProtection="1">
      <alignment horizontal="center" vertical="center"/>
      <protection hidden="1"/>
    </xf>
    <xf numFmtId="2" fontId="8" fillId="0" borderId="38" xfId="0" applyNumberFormat="1" applyFont="1" applyFill="1" applyBorder="1" applyAlignment="1" applyProtection="1">
      <alignment horizontal="center" vertical="center"/>
      <protection hidden="1"/>
    </xf>
    <xf numFmtId="2" fontId="8" fillId="0" borderId="24" xfId="0" applyNumberFormat="1" applyFont="1" applyFill="1" applyBorder="1" applyAlignment="1" applyProtection="1">
      <alignment horizontal="center" vertical="center"/>
      <protection hidden="1"/>
    </xf>
    <xf numFmtId="2" fontId="8" fillId="0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22" xfId="0" applyNumberFormat="1" applyFont="1" applyFill="1" applyBorder="1" applyAlignment="1" applyProtection="1">
      <alignment horizontal="center" vertical="center"/>
      <protection hidden="1"/>
    </xf>
    <xf numFmtId="2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right" vertical="center"/>
      <protection hidden="1"/>
    </xf>
    <xf numFmtId="2" fontId="8" fillId="0" borderId="14" xfId="0" applyNumberFormat="1" applyFont="1" applyFill="1" applyBorder="1" applyAlignment="1" applyProtection="1">
      <alignment horizontal="right" vertical="center"/>
      <protection hidden="1"/>
    </xf>
    <xf numFmtId="2" fontId="8" fillId="0" borderId="23" xfId="0" applyNumberFormat="1" applyFont="1" applyFill="1" applyBorder="1" applyAlignment="1" applyProtection="1">
      <alignment horizontal="right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13" fillId="34" borderId="27" xfId="0" applyFont="1" applyFill="1" applyBorder="1" applyAlignment="1" applyProtection="1">
      <alignment horizontal="center" vertical="center"/>
      <protection hidden="1"/>
    </xf>
    <xf numFmtId="3" fontId="13" fillId="34" borderId="28" xfId="0" applyNumberFormat="1" applyFont="1" applyFill="1" applyBorder="1" applyAlignment="1" applyProtection="1">
      <alignment vertical="center"/>
      <protection hidden="1"/>
    </xf>
    <xf numFmtId="3" fontId="13" fillId="34" borderId="27" xfId="0" applyNumberFormat="1" applyFont="1" applyFill="1" applyBorder="1" applyAlignment="1" applyProtection="1">
      <alignment vertical="center" wrapText="1"/>
      <protection hidden="1"/>
    </xf>
    <xf numFmtId="3" fontId="13" fillId="34" borderId="28" xfId="0" applyNumberFormat="1" applyFont="1" applyFill="1" applyBorder="1" applyAlignment="1" applyProtection="1">
      <alignment vertical="center" wrapText="1"/>
      <protection hidden="1"/>
    </xf>
    <xf numFmtId="3" fontId="0" fillId="0" borderId="41" xfId="0" applyNumberFormat="1" applyFont="1" applyBorder="1" applyAlignment="1" applyProtection="1">
      <alignment vertical="center"/>
      <protection hidden="1"/>
    </xf>
    <xf numFmtId="3" fontId="13" fillId="34" borderId="61" xfId="0" applyNumberFormat="1" applyFont="1" applyFill="1" applyBorder="1" applyAlignment="1" applyProtection="1">
      <alignment vertical="center" wrapText="1"/>
      <protection hidden="1"/>
    </xf>
    <xf numFmtId="3" fontId="0" fillId="0" borderId="39" xfId="0" applyNumberFormat="1" applyFont="1" applyBorder="1" applyAlignment="1" applyProtection="1">
      <alignment vertical="center"/>
      <protection hidden="1"/>
    </xf>
    <xf numFmtId="4" fontId="10" fillId="36" borderId="62" xfId="0" applyNumberFormat="1" applyFont="1" applyFill="1" applyBorder="1" applyAlignment="1" applyProtection="1">
      <alignment vertical="center"/>
      <protection hidden="1"/>
    </xf>
    <xf numFmtId="4" fontId="62" fillId="36" borderId="12" xfId="0" applyNumberFormat="1" applyFont="1" applyFill="1" applyBorder="1" applyAlignment="1" applyProtection="1">
      <alignment vertical="center"/>
      <protection hidden="1"/>
    </xf>
    <xf numFmtId="9" fontId="62" fillId="0" borderId="62" xfId="54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vertical="center" wrapText="1"/>
    </xf>
    <xf numFmtId="0" fontId="11" fillId="35" borderId="57" xfId="0" applyFont="1" applyFill="1" applyBorder="1" applyAlignment="1">
      <alignment vertical="center" wrapText="1"/>
    </xf>
    <xf numFmtId="0" fontId="0" fillId="0" borderId="0" xfId="0" applyAlignment="1" applyProtection="1">
      <alignment/>
      <protection hidden="1"/>
    </xf>
    <xf numFmtId="0" fontId="20" fillId="34" borderId="28" xfId="0" applyFont="1" applyFill="1" applyBorder="1" applyAlignment="1" applyProtection="1">
      <alignment vertical="center" wrapText="1"/>
      <protection hidden="1"/>
    </xf>
    <xf numFmtId="3" fontId="13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10" fillId="35" borderId="52" xfId="0" applyNumberFormat="1" applyFont="1" applyFill="1" applyBorder="1" applyAlignment="1" applyProtection="1">
      <alignment horizontal="right" vertical="center"/>
      <protection hidden="1"/>
    </xf>
    <xf numFmtId="4" fontId="10" fillId="35" borderId="15" xfId="0" applyNumberFormat="1" applyFont="1" applyFill="1" applyBorder="1" applyAlignment="1" applyProtection="1">
      <alignment horizontal="right" vertical="center"/>
      <protection hidden="1"/>
    </xf>
    <xf numFmtId="4" fontId="10" fillId="35" borderId="20" xfId="0" applyNumberFormat="1" applyFont="1" applyFill="1" applyBorder="1" applyAlignment="1" applyProtection="1">
      <alignment horizontal="right" vertical="center"/>
      <protection hidden="1"/>
    </xf>
    <xf numFmtId="4" fontId="62" fillId="35" borderId="42" xfId="0" applyNumberFormat="1" applyFont="1" applyFill="1" applyBorder="1" applyAlignment="1" applyProtection="1">
      <alignment horizontal="right" vertical="center"/>
      <protection hidden="1"/>
    </xf>
    <xf numFmtId="0" fontId="62" fillId="35" borderId="63" xfId="0" applyFont="1" applyFill="1" applyBorder="1" applyAlignment="1" applyProtection="1">
      <alignment horizontal="right" vertical="center"/>
      <protection hidden="1"/>
    </xf>
    <xf numFmtId="0" fontId="62" fillId="35" borderId="53" xfId="0" applyFont="1" applyFill="1" applyBorder="1" applyAlignment="1" applyProtection="1">
      <alignment horizontal="right" vertical="center"/>
      <protection hidden="1"/>
    </xf>
    <xf numFmtId="0" fontId="11" fillId="35" borderId="64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4" fontId="10" fillId="35" borderId="59" xfId="0" applyNumberFormat="1" applyFont="1" applyFill="1" applyBorder="1" applyAlignment="1" applyProtection="1">
      <alignment horizontal="right" vertical="center"/>
      <protection hidden="1"/>
    </xf>
    <xf numFmtId="4" fontId="10" fillId="35" borderId="23" xfId="0" applyNumberFormat="1" applyFont="1" applyFill="1" applyBorder="1" applyAlignment="1" applyProtection="1">
      <alignment horizontal="right" vertical="center"/>
      <protection hidden="1"/>
    </xf>
    <xf numFmtId="4" fontId="10" fillId="35" borderId="36" xfId="0" applyNumberFormat="1" applyFont="1" applyFill="1" applyBorder="1" applyAlignment="1" applyProtection="1">
      <alignment horizontal="right" vertical="center"/>
      <protection hidden="1"/>
    </xf>
    <xf numFmtId="0" fontId="0" fillId="35" borderId="19" xfId="0" applyFill="1" applyBorder="1" applyAlignment="1" applyProtection="1">
      <alignment horizontal="center"/>
      <protection locked="0"/>
    </xf>
    <xf numFmtId="4" fontId="64" fillId="36" borderId="11" xfId="0" applyNumberFormat="1" applyFont="1" applyFill="1" applyBorder="1" applyAlignment="1" applyProtection="1">
      <alignment horizontal="right" vertical="center"/>
      <protection locked="0"/>
    </xf>
    <xf numFmtId="4" fontId="64" fillId="36" borderId="12" xfId="0" applyNumberFormat="1" applyFont="1" applyFill="1" applyBorder="1" applyAlignment="1" applyProtection="1">
      <alignment horizontal="right" vertical="center"/>
      <protection locked="0"/>
    </xf>
    <xf numFmtId="4" fontId="10" fillId="35" borderId="49" xfId="0" applyNumberFormat="1" applyFont="1" applyFill="1" applyBorder="1" applyAlignment="1" applyProtection="1">
      <alignment horizontal="right" vertical="center"/>
      <protection hidden="1"/>
    </xf>
    <xf numFmtId="4" fontId="10" fillId="35" borderId="16" xfId="0" applyNumberFormat="1" applyFont="1" applyFill="1" applyBorder="1" applyAlignment="1" applyProtection="1">
      <alignment horizontal="right" vertical="center"/>
      <protection hidden="1"/>
    </xf>
    <xf numFmtId="4" fontId="10" fillId="35" borderId="60" xfId="0" applyNumberFormat="1" applyFont="1" applyFill="1" applyBorder="1" applyAlignment="1" applyProtection="1">
      <alignment horizontal="right" vertical="center"/>
      <protection hidden="1"/>
    </xf>
    <xf numFmtId="0" fontId="8" fillId="35" borderId="34" xfId="0" applyFont="1" applyFill="1" applyBorder="1" applyAlignment="1">
      <alignment horizontal="center" vertical="center"/>
    </xf>
    <xf numFmtId="0" fontId="8" fillId="35" borderId="66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62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9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0" fillId="36" borderId="62" xfId="0" applyFont="1" applyFill="1" applyBorder="1" applyAlignment="1" applyProtection="1">
      <alignment horizontal="center" vertical="center"/>
      <protection hidden="1"/>
    </xf>
    <xf numFmtId="0" fontId="10" fillId="35" borderId="3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4" fontId="10" fillId="35" borderId="37" xfId="0" applyNumberFormat="1" applyFont="1" applyFill="1" applyBorder="1" applyAlignment="1" applyProtection="1">
      <alignment horizontal="right" vertical="center"/>
      <protection hidden="1"/>
    </xf>
    <xf numFmtId="0" fontId="10" fillId="35" borderId="70" xfId="0" applyFont="1" applyFill="1" applyBorder="1" applyAlignment="1" applyProtection="1">
      <alignment horizontal="right" vertical="center"/>
      <protection hidden="1"/>
    </xf>
    <xf numFmtId="0" fontId="10" fillId="35" borderId="44" xfId="0" applyFont="1" applyFill="1" applyBorder="1" applyAlignment="1" applyProtection="1">
      <alignment horizontal="right" vertical="center"/>
      <protection hidden="1"/>
    </xf>
    <xf numFmtId="0" fontId="10" fillId="35" borderId="40" xfId="0" applyFont="1" applyFill="1" applyBorder="1" applyAlignment="1">
      <alignment horizontal="center" vertical="center"/>
    </xf>
    <xf numFmtId="0" fontId="10" fillId="35" borderId="7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4" fontId="10" fillId="35" borderId="40" xfId="0" applyNumberFormat="1" applyFont="1" applyFill="1" applyBorder="1" applyAlignment="1" applyProtection="1">
      <alignment horizontal="right" vertical="center"/>
      <protection hidden="1"/>
    </xf>
    <xf numFmtId="4" fontId="10" fillId="35" borderId="71" xfId="0" applyNumberFormat="1" applyFont="1" applyFill="1" applyBorder="1" applyAlignment="1" applyProtection="1">
      <alignment horizontal="right" vertical="center"/>
      <protection hidden="1"/>
    </xf>
    <xf numFmtId="4" fontId="10" fillId="35" borderId="50" xfId="0" applyNumberFormat="1" applyFont="1" applyFill="1" applyBorder="1" applyAlignment="1" applyProtection="1">
      <alignment horizontal="right" vertical="center"/>
      <protection hidden="1"/>
    </xf>
    <xf numFmtId="0" fontId="62" fillId="35" borderId="42" xfId="0" applyFont="1" applyFill="1" applyBorder="1" applyAlignment="1">
      <alignment horizontal="center" vertical="center"/>
    </xf>
    <xf numFmtId="0" fontId="62" fillId="35" borderId="63" xfId="0" applyFont="1" applyFill="1" applyBorder="1" applyAlignment="1">
      <alignment horizontal="center" vertical="center"/>
    </xf>
    <xf numFmtId="0" fontId="62" fillId="35" borderId="55" xfId="0" applyFont="1" applyFill="1" applyBorder="1" applyAlignment="1">
      <alignment horizontal="center" vertical="center"/>
    </xf>
    <xf numFmtId="4" fontId="10" fillId="35" borderId="70" xfId="0" applyNumberFormat="1" applyFont="1" applyFill="1" applyBorder="1" applyAlignment="1" applyProtection="1">
      <alignment horizontal="right" vertical="center"/>
      <protection hidden="1"/>
    </xf>
    <xf numFmtId="4" fontId="10" fillId="35" borderId="44" xfId="0" applyNumberFormat="1" applyFont="1" applyFill="1" applyBorder="1" applyAlignment="1" applyProtection="1">
      <alignment horizontal="right" vertical="center"/>
      <protection hidden="1"/>
    </xf>
    <xf numFmtId="4" fontId="10" fillId="35" borderId="42" xfId="0" applyNumberFormat="1" applyFont="1" applyFill="1" applyBorder="1" applyAlignment="1" applyProtection="1">
      <alignment horizontal="right" vertical="center"/>
      <protection hidden="1"/>
    </xf>
    <xf numFmtId="4" fontId="10" fillId="35" borderId="63" xfId="0" applyNumberFormat="1" applyFont="1" applyFill="1" applyBorder="1" applyAlignment="1" applyProtection="1">
      <alignment horizontal="right" vertical="center"/>
      <protection hidden="1"/>
    </xf>
    <xf numFmtId="4" fontId="10" fillId="35" borderId="53" xfId="0" applyNumberFormat="1" applyFont="1" applyFill="1" applyBorder="1" applyAlignment="1" applyProtection="1">
      <alignment horizontal="right" vertical="center"/>
      <protection hidden="1"/>
    </xf>
    <xf numFmtId="0" fontId="10" fillId="36" borderId="29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62" xfId="0" applyFont="1" applyFill="1" applyBorder="1" applyAlignment="1">
      <alignment horizontal="center" vertical="center"/>
    </xf>
    <xf numFmtId="4" fontId="62" fillId="36" borderId="26" xfId="0" applyNumberFormat="1" applyFont="1" applyFill="1" applyBorder="1" applyAlignment="1" applyProtection="1">
      <alignment horizontal="right" vertical="center"/>
      <protection hidden="1"/>
    </xf>
    <xf numFmtId="4" fontId="62" fillId="36" borderId="31" xfId="0" applyNumberFormat="1" applyFont="1" applyFill="1" applyBorder="1" applyAlignment="1" applyProtection="1">
      <alignment horizontal="right" vertical="center"/>
      <protection hidden="1"/>
    </xf>
    <xf numFmtId="4" fontId="62" fillId="36" borderId="27" xfId="0" applyNumberFormat="1" applyFont="1" applyFill="1" applyBorder="1" applyAlignment="1" applyProtection="1">
      <alignment horizontal="right" vertical="center"/>
      <protection hidden="1"/>
    </xf>
    <xf numFmtId="0" fontId="11" fillId="35" borderId="0" xfId="0" applyFont="1" applyFill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1" fillId="35" borderId="74" xfId="0" applyFont="1" applyFill="1" applyBorder="1" applyAlignment="1">
      <alignment horizontal="center" vertical="center" wrapText="1"/>
    </xf>
    <xf numFmtId="0" fontId="11" fillId="35" borderId="75" xfId="0" applyFont="1" applyFill="1" applyBorder="1" applyAlignment="1">
      <alignment horizontal="center" vertical="center" wrapText="1"/>
    </xf>
    <xf numFmtId="0" fontId="11" fillId="35" borderId="76" xfId="0" applyFont="1" applyFill="1" applyBorder="1" applyAlignment="1">
      <alignment horizontal="center" vertical="center" wrapText="1"/>
    </xf>
    <xf numFmtId="9" fontId="65" fillId="33" borderId="67" xfId="54" applyFont="1" applyFill="1" applyBorder="1" applyAlignment="1" applyProtection="1">
      <alignment horizontal="center" vertical="center"/>
      <protection locked="0"/>
    </xf>
    <xf numFmtId="9" fontId="65" fillId="33" borderId="32" xfId="54" applyFont="1" applyFill="1" applyBorder="1" applyAlignment="1" applyProtection="1">
      <alignment horizontal="center" vertical="center"/>
      <protection locked="0"/>
    </xf>
    <xf numFmtId="9" fontId="65" fillId="33" borderId="77" xfId="54" applyFont="1" applyFill="1" applyBorder="1" applyAlignment="1" applyProtection="1">
      <alignment horizontal="center" vertical="center"/>
      <protection locked="0"/>
    </xf>
    <xf numFmtId="4" fontId="64" fillId="35" borderId="29" xfId="0" applyNumberFormat="1" applyFont="1" applyFill="1" applyBorder="1" applyAlignment="1">
      <alignment horizontal="center" vertical="center"/>
    </xf>
    <xf numFmtId="4" fontId="64" fillId="35" borderId="31" xfId="0" applyNumberFormat="1" applyFont="1" applyFill="1" applyBorder="1" applyAlignment="1">
      <alignment horizontal="center" vertical="center"/>
    </xf>
    <xf numFmtId="4" fontId="64" fillId="35" borderId="27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78" xfId="0" applyNumberFormat="1" applyFont="1" applyFill="1" applyBorder="1" applyAlignment="1">
      <alignment horizontal="left" vertical="center"/>
    </xf>
    <xf numFmtId="49" fontId="11" fillId="0" borderId="63" xfId="0" applyNumberFormat="1" applyFont="1" applyFill="1" applyBorder="1" applyAlignment="1">
      <alignment horizontal="left" vertical="center"/>
    </xf>
    <xf numFmtId="49" fontId="11" fillId="0" borderId="55" xfId="0" applyNumberFormat="1" applyFont="1" applyFill="1" applyBorder="1" applyAlignment="1">
      <alignment horizontal="left" vertical="center"/>
    </xf>
    <xf numFmtId="49" fontId="11" fillId="33" borderId="33" xfId="0" applyNumberFormat="1" applyFont="1" applyFill="1" applyBorder="1" applyAlignment="1">
      <alignment horizontal="left" vertical="center"/>
    </xf>
    <xf numFmtId="49" fontId="11" fillId="33" borderId="13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49" fontId="11" fillId="33" borderId="47" xfId="0" applyNumberFormat="1" applyFont="1" applyFill="1" applyBorder="1" applyAlignment="1">
      <alignment horizontal="left" vertical="center"/>
    </xf>
    <xf numFmtId="49" fontId="11" fillId="33" borderId="16" xfId="0" applyNumberFormat="1" applyFont="1" applyFill="1" applyBorder="1" applyAlignment="1">
      <alignment horizontal="left" vertical="center"/>
    </xf>
    <xf numFmtId="49" fontId="11" fillId="0" borderId="33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 applyProtection="1">
      <alignment horizontal="center" vertical="center" wrapText="1"/>
      <protection hidden="1"/>
    </xf>
    <xf numFmtId="0" fontId="17" fillId="0" borderId="44" xfId="0" applyFont="1" applyFill="1" applyBorder="1" applyAlignment="1" applyProtection="1">
      <alignment horizontal="center" vertical="center" wrapText="1"/>
      <protection hidden="1"/>
    </xf>
    <xf numFmtId="0" fontId="16" fillId="0" borderId="4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5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31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>
      <alignment/>
    </xf>
    <xf numFmtId="4" fontId="18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top"/>
    </xf>
    <xf numFmtId="0" fontId="15" fillId="0" borderId="84" xfId="0" applyFont="1" applyBorder="1" applyAlignment="1">
      <alignment horizontal="center" vertical="top"/>
    </xf>
    <xf numFmtId="0" fontId="15" fillId="0" borderId="49" xfId="0" applyFont="1" applyBorder="1" applyAlignment="1">
      <alignment horizontal="center" vertical="top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49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49" fontId="7" fillId="0" borderId="26" xfId="0" applyNumberFormat="1" applyFont="1" applyFill="1" applyBorder="1" applyAlignment="1" applyProtection="1">
      <alignment horizontal="left" vertical="top" wrapText="1"/>
      <protection locked="0"/>
    </xf>
    <xf numFmtId="49" fontId="7" fillId="0" borderId="62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>
      <alignment horizontal="left" vertical="center"/>
    </xf>
    <xf numFmtId="0" fontId="11" fillId="33" borderId="73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76" xfId="0" applyFont="1" applyBorder="1" applyAlignment="1">
      <alignment horizontal="center"/>
    </xf>
    <xf numFmtId="0" fontId="16" fillId="0" borderId="85" xfId="0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11" fillId="0" borderId="4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11" fillId="33" borderId="73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left" vertical="top" wrapText="1"/>
      <protection locked="0"/>
    </xf>
    <xf numFmtId="49" fontId="19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Fill="1" applyBorder="1" applyAlignment="1" applyProtection="1">
      <alignment horizontal="center" vertical="center" wrapText="1"/>
      <protection hidden="1"/>
    </xf>
    <xf numFmtId="0" fontId="16" fillId="0" borderId="42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0" fillId="33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34" borderId="67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4" fillId="34" borderId="65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3" fillId="34" borderId="64" xfId="0" applyFont="1" applyFill="1" applyBorder="1" applyAlignment="1">
      <alignment horizontal="center" vertical="center" textRotation="90" wrapText="1"/>
    </xf>
    <xf numFmtId="0" fontId="13" fillId="34" borderId="65" xfId="0" applyFont="1" applyFill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13" fillId="34" borderId="64" xfId="0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77" xfId="0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34" borderId="64" xfId="0" applyFont="1" applyFill="1" applyBorder="1" applyAlignment="1">
      <alignment horizontal="center" vertical="center" textRotation="90" wrapText="1"/>
    </xf>
    <xf numFmtId="0" fontId="14" fillId="34" borderId="65" xfId="0" applyFont="1" applyFill="1" applyBorder="1" applyAlignment="1">
      <alignment horizontal="center" vertical="center" textRotation="90" wrapText="1"/>
    </xf>
    <xf numFmtId="0" fontId="15" fillId="0" borderId="65" xfId="0" applyFont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36" borderId="68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79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/>
    </xf>
    <xf numFmtId="4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1" fillId="36" borderId="67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77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right"/>
      <protection locked="0"/>
    </xf>
    <xf numFmtId="0" fontId="15" fillId="0" borderId="54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textRotation="90"/>
    </xf>
    <xf numFmtId="0" fontId="10" fillId="0" borderId="65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2" fontId="10" fillId="0" borderId="72" xfId="0" applyNumberFormat="1" applyFont="1" applyBorder="1" applyAlignment="1">
      <alignment horizontal="center" vertical="center" textRotation="90" wrapText="1"/>
    </xf>
    <xf numFmtId="2" fontId="10" fillId="0" borderId="73" xfId="0" applyNumberFormat="1" applyFont="1" applyBorder="1" applyAlignment="1">
      <alignment horizontal="center" vertical="center" textRotation="90" wrapText="1"/>
    </xf>
    <xf numFmtId="2" fontId="10" fillId="0" borderId="25" xfId="0" applyNumberFormat="1" applyFont="1" applyBorder="1" applyAlignment="1">
      <alignment horizontal="center" vertical="center" textRotation="90" wrapText="1"/>
    </xf>
    <xf numFmtId="2" fontId="10" fillId="0" borderId="38" xfId="0" applyNumberFormat="1" applyFont="1" applyBorder="1" applyAlignment="1">
      <alignment horizontal="center" vertical="center" textRotation="90"/>
    </xf>
    <xf numFmtId="2" fontId="10" fillId="0" borderId="20" xfId="0" applyNumberFormat="1" applyFont="1" applyBorder="1" applyAlignment="1">
      <alignment horizontal="center" vertical="center" textRotation="90"/>
    </xf>
    <xf numFmtId="2" fontId="10" fillId="0" borderId="22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36" borderId="51" xfId="0" applyFont="1" applyFill="1" applyBorder="1" applyAlignment="1">
      <alignment horizontal="center" vertical="center" wrapText="1"/>
    </xf>
    <xf numFmtId="0" fontId="12" fillId="36" borderId="5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F12" sqref="F12:I12"/>
    </sheetView>
  </sheetViews>
  <sheetFormatPr defaultColWidth="9.140625" defaultRowHeight="12.75"/>
  <cols>
    <col min="2" max="2" width="38.7109375" style="0" customWidth="1"/>
    <col min="4" max="4" width="2.421875" style="0" customWidth="1"/>
    <col min="5" max="5" width="11.00390625" style="0" customWidth="1"/>
    <col min="6" max="6" width="14.8515625" style="0" customWidth="1"/>
    <col min="7" max="7" width="6.28125" style="0" customWidth="1"/>
    <col min="8" max="8" width="1.1484375" style="0" customWidth="1"/>
    <col min="9" max="9" width="10.421875" style="0" customWidth="1"/>
  </cols>
  <sheetData>
    <row r="1" spans="1:9" ht="12.75">
      <c r="A1" s="281" t="s">
        <v>141</v>
      </c>
      <c r="B1" s="281"/>
      <c r="C1" s="281"/>
      <c r="D1" s="281"/>
      <c r="E1" s="281"/>
      <c r="F1" s="281"/>
      <c r="G1" s="281"/>
      <c r="H1" s="281"/>
      <c r="I1" s="281"/>
    </row>
    <row r="2" spans="1:9" ht="12.75">
      <c r="A2" s="281"/>
      <c r="B2" s="281"/>
      <c r="C2" s="281"/>
      <c r="D2" s="281"/>
      <c r="E2" s="281"/>
      <c r="F2" s="281"/>
      <c r="G2" s="281"/>
      <c r="H2" s="281"/>
      <c r="I2" s="281"/>
    </row>
    <row r="3" spans="1:9" ht="18">
      <c r="A3" s="94"/>
      <c r="B3" s="94"/>
      <c r="C3" s="94"/>
      <c r="D3" s="94"/>
      <c r="E3" s="94"/>
      <c r="F3" s="94"/>
      <c r="G3" s="94"/>
      <c r="H3" s="94"/>
      <c r="I3" s="94"/>
    </row>
    <row r="4" spans="1:9" ht="12.75">
      <c r="A4" s="82"/>
      <c r="B4" s="82"/>
      <c r="C4" s="82"/>
      <c r="D4" s="82"/>
      <c r="E4" s="82"/>
      <c r="F4" s="82"/>
      <c r="G4" s="82"/>
      <c r="H4" s="82"/>
      <c r="I4" s="82"/>
    </row>
    <row r="5" spans="1:9" ht="13.5" thickBot="1">
      <c r="A5" s="82" t="s">
        <v>137</v>
      </c>
      <c r="B5" s="82"/>
      <c r="C5" s="82"/>
      <c r="D5" s="82"/>
      <c r="E5" s="82" t="s">
        <v>136</v>
      </c>
      <c r="F5" s="237"/>
      <c r="G5" s="237"/>
      <c r="H5" s="237"/>
      <c r="I5" s="237"/>
    </row>
    <row r="6" spans="1:9" ht="30" customHeight="1" thickBot="1">
      <c r="A6" s="245" t="s">
        <v>138</v>
      </c>
      <c r="B6" s="246"/>
      <c r="C6" s="243" t="s">
        <v>3</v>
      </c>
      <c r="D6" s="243"/>
      <c r="E6" s="243"/>
      <c r="F6" s="243"/>
      <c r="G6" s="243"/>
      <c r="H6" s="243"/>
      <c r="I6" s="244"/>
    </row>
    <row r="7" spans="1:9" ht="30" customHeight="1" thickBot="1">
      <c r="A7" s="96" t="s">
        <v>118</v>
      </c>
      <c r="B7" s="95" t="s">
        <v>119</v>
      </c>
      <c r="C7" s="238">
        <v>0</v>
      </c>
      <c r="D7" s="238"/>
      <c r="E7" s="238"/>
      <c r="F7" s="238"/>
      <c r="G7" s="238"/>
      <c r="H7" s="238"/>
      <c r="I7" s="239"/>
    </row>
    <row r="8" spans="1:9" ht="30" customHeight="1" thickBot="1">
      <c r="A8" s="247" t="s">
        <v>120</v>
      </c>
      <c r="B8" s="83" t="s">
        <v>139</v>
      </c>
      <c r="C8" s="288">
        <v>0</v>
      </c>
      <c r="D8" s="289"/>
      <c r="E8" s="289"/>
      <c r="F8" s="289"/>
      <c r="G8" s="289"/>
      <c r="H8" s="289"/>
      <c r="I8" s="290"/>
    </row>
    <row r="9" spans="1:9" ht="30" customHeight="1" thickBot="1">
      <c r="A9" s="248"/>
      <c r="B9" s="229" t="s">
        <v>121</v>
      </c>
      <c r="C9" s="215" t="s">
        <v>1</v>
      </c>
      <c r="D9" s="91" t="s">
        <v>122</v>
      </c>
      <c r="E9" s="87" t="s">
        <v>140</v>
      </c>
      <c r="F9" s="291" t="s">
        <v>3</v>
      </c>
      <c r="G9" s="292"/>
      <c r="H9" s="292"/>
      <c r="I9" s="293"/>
    </row>
    <row r="10" spans="1:9" ht="30" customHeight="1">
      <c r="A10" s="248"/>
      <c r="B10" s="230"/>
      <c r="C10" s="216">
        <v>90</v>
      </c>
      <c r="D10" s="92" t="s">
        <v>122</v>
      </c>
      <c r="E10" s="171"/>
      <c r="F10" s="240">
        <f aca="true" t="shared" si="0" ref="F10:F15">C10*E10</f>
        <v>0</v>
      </c>
      <c r="G10" s="241"/>
      <c r="H10" s="241"/>
      <c r="I10" s="242"/>
    </row>
    <row r="11" spans="1:9" ht="30" customHeight="1">
      <c r="A11" s="248"/>
      <c r="B11" s="218" t="s">
        <v>169</v>
      </c>
      <c r="C11" s="181">
        <v>45</v>
      </c>
      <c r="D11" s="85" t="s">
        <v>122</v>
      </c>
      <c r="E11" s="172"/>
      <c r="F11" s="223">
        <f t="shared" si="0"/>
        <v>0</v>
      </c>
      <c r="G11" s="224"/>
      <c r="H11" s="224"/>
      <c r="I11" s="225"/>
    </row>
    <row r="12" spans="1:9" ht="30" customHeight="1">
      <c r="A12" s="248"/>
      <c r="B12" s="218" t="s">
        <v>170</v>
      </c>
      <c r="C12" s="181">
        <v>45</v>
      </c>
      <c r="D12" s="85" t="s">
        <v>122</v>
      </c>
      <c r="E12" s="172"/>
      <c r="F12" s="223">
        <f t="shared" si="0"/>
        <v>0</v>
      </c>
      <c r="G12" s="224"/>
      <c r="H12" s="224"/>
      <c r="I12" s="225"/>
    </row>
    <row r="13" spans="1:9" ht="30" customHeight="1">
      <c r="A13" s="248"/>
      <c r="B13" s="218" t="s">
        <v>171</v>
      </c>
      <c r="C13" s="181">
        <v>45</v>
      </c>
      <c r="D13" s="85" t="s">
        <v>122</v>
      </c>
      <c r="E13" s="172"/>
      <c r="F13" s="223">
        <f t="shared" si="0"/>
        <v>0</v>
      </c>
      <c r="G13" s="224"/>
      <c r="H13" s="224"/>
      <c r="I13" s="225"/>
    </row>
    <row r="14" spans="1:9" ht="30" customHeight="1">
      <c r="A14" s="248"/>
      <c r="B14" s="218" t="s">
        <v>172</v>
      </c>
      <c r="C14" s="181">
        <v>22</v>
      </c>
      <c r="D14" s="85" t="s">
        <v>122</v>
      </c>
      <c r="E14" s="172"/>
      <c r="F14" s="223">
        <f t="shared" si="0"/>
        <v>0</v>
      </c>
      <c r="G14" s="224"/>
      <c r="H14" s="224"/>
      <c r="I14" s="225"/>
    </row>
    <row r="15" spans="1:9" ht="30" customHeight="1" thickBot="1">
      <c r="A15" s="248"/>
      <c r="B15" s="219" t="s">
        <v>173</v>
      </c>
      <c r="C15" s="217">
        <v>22</v>
      </c>
      <c r="D15" s="93" t="s">
        <v>122</v>
      </c>
      <c r="E15" s="173"/>
      <c r="F15" s="234">
        <f t="shared" si="0"/>
        <v>0</v>
      </c>
      <c r="G15" s="235"/>
      <c r="H15" s="235"/>
      <c r="I15" s="236"/>
    </row>
    <row r="16" spans="1:9" ht="30" customHeight="1" thickBot="1">
      <c r="A16" s="249"/>
      <c r="B16" s="231" t="s">
        <v>123</v>
      </c>
      <c r="C16" s="232"/>
      <c r="D16" s="232"/>
      <c r="E16" s="233"/>
      <c r="F16" s="213">
        <f>SUM(F10:H15)</f>
        <v>0</v>
      </c>
      <c r="G16" s="250">
        <f>C8</f>
        <v>0</v>
      </c>
      <c r="H16" s="251"/>
      <c r="I16" s="214">
        <f>F16*G16</f>
        <v>0</v>
      </c>
    </row>
    <row r="17" spans="1:9" ht="30" customHeight="1" thickBot="1">
      <c r="A17" s="282" t="s">
        <v>124</v>
      </c>
      <c r="B17" s="285" t="s">
        <v>125</v>
      </c>
      <c r="C17" s="86" t="s">
        <v>1</v>
      </c>
      <c r="D17" s="91" t="s">
        <v>122</v>
      </c>
      <c r="E17" s="87" t="s">
        <v>140</v>
      </c>
      <c r="F17" s="291" t="s">
        <v>3</v>
      </c>
      <c r="G17" s="292"/>
      <c r="H17" s="292"/>
      <c r="I17" s="293"/>
    </row>
    <row r="18" spans="1:9" ht="30" customHeight="1">
      <c r="A18" s="283"/>
      <c r="B18" s="286"/>
      <c r="C18" s="97">
        <v>25</v>
      </c>
      <c r="D18" s="84" t="s">
        <v>122</v>
      </c>
      <c r="E18" s="174"/>
      <c r="F18" s="258">
        <f>E18*C18</f>
        <v>0</v>
      </c>
      <c r="G18" s="270"/>
      <c r="H18" s="270"/>
      <c r="I18" s="271"/>
    </row>
    <row r="19" spans="1:9" ht="30" customHeight="1" thickBot="1">
      <c r="A19" s="283"/>
      <c r="B19" s="286"/>
      <c r="C19" s="98">
        <v>12</v>
      </c>
      <c r="D19" s="99" t="s">
        <v>122</v>
      </c>
      <c r="E19" s="175"/>
      <c r="F19" s="272">
        <f>E19*C19</f>
        <v>0</v>
      </c>
      <c r="G19" s="273"/>
      <c r="H19" s="273"/>
      <c r="I19" s="274"/>
    </row>
    <row r="20" spans="1:9" ht="30" customHeight="1" thickBot="1">
      <c r="A20" s="284"/>
      <c r="B20" s="287"/>
      <c r="C20" s="275" t="s">
        <v>126</v>
      </c>
      <c r="D20" s="276"/>
      <c r="E20" s="277"/>
      <c r="F20" s="278">
        <f>SUM(F18:F19)</f>
        <v>0</v>
      </c>
      <c r="G20" s="279"/>
      <c r="H20" s="279"/>
      <c r="I20" s="280"/>
    </row>
    <row r="21" spans="1:9" ht="30" customHeight="1">
      <c r="A21" s="252" t="s">
        <v>127</v>
      </c>
      <c r="B21" s="90" t="s">
        <v>128</v>
      </c>
      <c r="C21" s="255" t="s">
        <v>118</v>
      </c>
      <c r="D21" s="256"/>
      <c r="E21" s="257"/>
      <c r="F21" s="258">
        <f>C7</f>
        <v>0</v>
      </c>
      <c r="G21" s="259"/>
      <c r="H21" s="259"/>
      <c r="I21" s="260"/>
    </row>
    <row r="22" spans="1:9" ht="30" customHeight="1">
      <c r="A22" s="253"/>
      <c r="B22" s="88" t="s">
        <v>129</v>
      </c>
      <c r="C22" s="261" t="s">
        <v>130</v>
      </c>
      <c r="D22" s="262"/>
      <c r="E22" s="263"/>
      <c r="F22" s="264">
        <f>I16+F20</f>
        <v>0</v>
      </c>
      <c r="G22" s="265"/>
      <c r="H22" s="265"/>
      <c r="I22" s="266"/>
    </row>
    <row r="23" spans="1:9" ht="30" customHeight="1" thickBot="1">
      <c r="A23" s="254"/>
      <c r="B23" s="89" t="s">
        <v>131</v>
      </c>
      <c r="C23" s="267" t="s">
        <v>132</v>
      </c>
      <c r="D23" s="268"/>
      <c r="E23" s="269"/>
      <c r="F23" s="226">
        <f>F21-F22</f>
        <v>0</v>
      </c>
      <c r="G23" s="227"/>
      <c r="H23" s="227"/>
      <c r="I23" s="228"/>
    </row>
    <row r="24" spans="1:9" ht="12.75">
      <c r="A24" s="82" t="s">
        <v>133</v>
      </c>
      <c r="B24" s="82"/>
      <c r="C24" s="82" t="s">
        <v>134</v>
      </c>
      <c r="D24" s="82"/>
      <c r="E24" s="82"/>
      <c r="F24" s="82"/>
      <c r="G24" s="82" t="s">
        <v>135</v>
      </c>
      <c r="H24" s="82"/>
      <c r="I24" s="82"/>
    </row>
  </sheetData>
  <sheetProtection password="C6CE" sheet="1" objects="1" scenarios="1"/>
  <mergeCells count="31">
    <mergeCell ref="F17:I17"/>
    <mergeCell ref="C23:E23"/>
    <mergeCell ref="F18:I18"/>
    <mergeCell ref="F19:I19"/>
    <mergeCell ref="C20:E20"/>
    <mergeCell ref="F20:I20"/>
    <mergeCell ref="A1:I2"/>
    <mergeCell ref="A17:A20"/>
    <mergeCell ref="B17:B20"/>
    <mergeCell ref="C8:I8"/>
    <mergeCell ref="F9:I9"/>
    <mergeCell ref="F14:I14"/>
    <mergeCell ref="C6:I6"/>
    <mergeCell ref="A6:B6"/>
    <mergeCell ref="A8:A16"/>
    <mergeCell ref="G16:H16"/>
    <mergeCell ref="A21:A23"/>
    <mergeCell ref="C21:E21"/>
    <mergeCell ref="F21:I21"/>
    <mergeCell ref="C22:E22"/>
    <mergeCell ref="F22:I22"/>
    <mergeCell ref="F12:I12"/>
    <mergeCell ref="F23:I23"/>
    <mergeCell ref="B9:B10"/>
    <mergeCell ref="B16:E16"/>
    <mergeCell ref="F15:I15"/>
    <mergeCell ref="F5:I5"/>
    <mergeCell ref="C7:I7"/>
    <mergeCell ref="F10:I10"/>
    <mergeCell ref="F11:I11"/>
    <mergeCell ref="F13:I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M17" sqref="M17"/>
    </sheetView>
  </sheetViews>
  <sheetFormatPr defaultColWidth="9.140625"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125" style="1" customWidth="1"/>
    <col min="5" max="5" width="12.8515625" style="1" customWidth="1"/>
    <col min="6" max="6" width="17.421875" style="1" customWidth="1"/>
    <col min="7" max="7" width="15.140625" style="1" customWidth="1"/>
    <col min="8" max="8" width="27.00390625" style="1" customWidth="1"/>
    <col min="9" max="9" width="8.140625" style="1" customWidth="1"/>
    <col min="10" max="16384" width="9.140625" style="1" customWidth="1"/>
  </cols>
  <sheetData>
    <row r="1" ht="10.5" customHeight="1">
      <c r="H1" s="1" t="s">
        <v>18</v>
      </c>
    </row>
    <row r="2" spans="1:8" ht="21.75" customHeight="1">
      <c r="A2" s="306" t="s">
        <v>165</v>
      </c>
      <c r="B2" s="306"/>
      <c r="C2" s="306"/>
      <c r="D2" s="306"/>
      <c r="E2" s="306"/>
      <c r="F2" s="203" t="s">
        <v>158</v>
      </c>
      <c r="G2" s="204" t="s">
        <v>157</v>
      </c>
      <c r="H2" s="180"/>
    </row>
    <row r="3" spans="1:8" ht="26.25" customHeight="1">
      <c r="A3" s="12"/>
      <c r="B3" s="10"/>
      <c r="C3" s="11"/>
      <c r="D3" s="11"/>
      <c r="F3" s="9"/>
      <c r="H3" s="9"/>
    </row>
    <row r="4" spans="1:8" ht="18.75" customHeight="1" hidden="1">
      <c r="A4" s="8"/>
      <c r="B4" s="8"/>
      <c r="C4" s="8"/>
      <c r="D4" s="8"/>
      <c r="E4" s="8"/>
      <c r="F4" s="8"/>
      <c r="G4" s="8"/>
      <c r="H4" s="8"/>
    </row>
    <row r="5" spans="1:8" ht="15.75" thickBot="1">
      <c r="A5" s="12" t="s">
        <v>11</v>
      </c>
      <c r="B5" s="12"/>
      <c r="C5" s="12"/>
      <c r="D5" s="37" t="s">
        <v>40</v>
      </c>
      <c r="E5" s="479"/>
      <c r="F5" s="479"/>
      <c r="G5" s="479"/>
      <c r="H5" s="479"/>
    </row>
    <row r="6" spans="1:8" s="2" customFormat="1" ht="45" customHeight="1" thickBot="1">
      <c r="A6" s="465" t="s">
        <v>74</v>
      </c>
      <c r="B6" s="466"/>
      <c r="C6" s="466"/>
      <c r="D6" s="466"/>
      <c r="E6" s="466"/>
      <c r="F6" s="466"/>
      <c r="G6" s="466"/>
      <c r="H6" s="467"/>
    </row>
    <row r="7" spans="1:8" s="3" customFormat="1" ht="45" customHeight="1" thickBot="1">
      <c r="A7" s="473" t="s">
        <v>81</v>
      </c>
      <c r="B7" s="474"/>
      <c r="C7" s="474"/>
      <c r="D7" s="474"/>
      <c r="E7" s="474"/>
      <c r="F7" s="474"/>
      <c r="G7" s="474"/>
      <c r="H7" s="475"/>
    </row>
    <row r="8" spans="1:8" s="3" customFormat="1" ht="45" customHeight="1" thickBot="1">
      <c r="A8" s="294" t="s">
        <v>0</v>
      </c>
      <c r="B8" s="295"/>
      <c r="C8" s="296"/>
      <c r="D8" s="14" t="s">
        <v>1</v>
      </c>
      <c r="E8" s="14" t="s">
        <v>2</v>
      </c>
      <c r="F8" s="15" t="s">
        <v>3</v>
      </c>
      <c r="G8" s="53" t="s">
        <v>78</v>
      </c>
      <c r="H8" s="54" t="s">
        <v>79</v>
      </c>
    </row>
    <row r="9" spans="1:8" s="5" customFormat="1" ht="45" customHeight="1">
      <c r="A9" s="302" t="s">
        <v>75</v>
      </c>
      <c r="B9" s="303"/>
      <c r="C9" s="303"/>
      <c r="D9" s="20">
        <v>30</v>
      </c>
      <c r="E9" s="107"/>
      <c r="F9" s="198">
        <f>D9*E9</f>
        <v>0</v>
      </c>
      <c r="G9" s="107"/>
      <c r="H9" s="121"/>
    </row>
    <row r="10" spans="1:8" s="5" customFormat="1" ht="45" customHeight="1">
      <c r="A10" s="392" t="s">
        <v>76</v>
      </c>
      <c r="B10" s="393"/>
      <c r="C10" s="393"/>
      <c r="D10" s="20">
        <v>50</v>
      </c>
      <c r="E10" s="107"/>
      <c r="F10" s="198">
        <f>D10*E10</f>
        <v>0</v>
      </c>
      <c r="G10" s="107"/>
      <c r="H10" s="121"/>
    </row>
    <row r="11" spans="1:13" s="4" customFormat="1" ht="45" customHeight="1" thickBot="1">
      <c r="A11" s="389" t="s">
        <v>77</v>
      </c>
      <c r="B11" s="325"/>
      <c r="C11" s="325"/>
      <c r="D11" s="22">
        <v>70</v>
      </c>
      <c r="E11" s="108"/>
      <c r="F11" s="199">
        <f>D11*E11</f>
        <v>0</v>
      </c>
      <c r="G11" s="108"/>
      <c r="H11" s="122"/>
      <c r="L11" s="24"/>
      <c r="M11" s="25"/>
    </row>
    <row r="12" spans="1:13" s="4" customFormat="1" ht="45" customHeight="1" thickBot="1">
      <c r="A12" s="460" t="s">
        <v>80</v>
      </c>
      <c r="B12" s="461"/>
      <c r="C12" s="461"/>
      <c r="D12" s="461"/>
      <c r="E12" s="461"/>
      <c r="F12" s="461"/>
      <c r="G12" s="461"/>
      <c r="H12" s="462"/>
      <c r="L12" s="24"/>
      <c r="M12" s="25"/>
    </row>
    <row r="13" spans="1:10" s="4" customFormat="1" ht="45" customHeight="1" thickBot="1">
      <c r="A13" s="473" t="s">
        <v>81</v>
      </c>
      <c r="B13" s="474"/>
      <c r="C13" s="474"/>
      <c r="D13" s="474"/>
      <c r="E13" s="474"/>
      <c r="F13" s="474"/>
      <c r="G13" s="474"/>
      <c r="H13" s="475"/>
      <c r="J13" s="6"/>
    </row>
    <row r="14" spans="1:10" s="4" customFormat="1" ht="45" customHeight="1" thickBot="1">
      <c r="A14" s="294" t="s">
        <v>0</v>
      </c>
      <c r="B14" s="295"/>
      <c r="C14" s="296"/>
      <c r="D14" s="14" t="s">
        <v>1</v>
      </c>
      <c r="E14" s="14" t="s">
        <v>2</v>
      </c>
      <c r="F14" s="15" t="s">
        <v>3</v>
      </c>
      <c r="G14" s="53" t="s">
        <v>78</v>
      </c>
      <c r="H14" s="54" t="s">
        <v>79</v>
      </c>
      <c r="J14" s="6"/>
    </row>
    <row r="15" spans="1:10" s="4" customFormat="1" ht="45" customHeight="1">
      <c r="A15" s="302" t="s">
        <v>75</v>
      </c>
      <c r="B15" s="303"/>
      <c r="C15" s="303"/>
      <c r="D15" s="20">
        <v>50</v>
      </c>
      <c r="E15" s="107"/>
      <c r="F15" s="198">
        <f>D15*E15</f>
        <v>0</v>
      </c>
      <c r="G15" s="107"/>
      <c r="H15" s="121"/>
      <c r="J15" s="6"/>
    </row>
    <row r="16" spans="1:10" s="4" customFormat="1" ht="45" customHeight="1">
      <c r="A16" s="392" t="s">
        <v>76</v>
      </c>
      <c r="B16" s="393"/>
      <c r="C16" s="393"/>
      <c r="D16" s="20">
        <v>90</v>
      </c>
      <c r="E16" s="107"/>
      <c r="F16" s="198">
        <f>D16*E16</f>
        <v>0</v>
      </c>
      <c r="G16" s="107"/>
      <c r="H16" s="121"/>
      <c r="J16" s="6"/>
    </row>
    <row r="17" spans="1:10" s="4" customFormat="1" ht="45" customHeight="1" thickBot="1">
      <c r="A17" s="456" t="s">
        <v>77</v>
      </c>
      <c r="B17" s="457"/>
      <c r="C17" s="457"/>
      <c r="D17" s="49">
        <v>120</v>
      </c>
      <c r="E17" s="123"/>
      <c r="F17" s="200">
        <f>D17*E17</f>
        <v>0</v>
      </c>
      <c r="G17" s="123"/>
      <c r="H17" s="124"/>
      <c r="J17" s="6"/>
    </row>
    <row r="18" spans="1:10" s="4" customFormat="1" ht="45" customHeight="1" thickBot="1">
      <c r="A18" s="458" t="s">
        <v>82</v>
      </c>
      <c r="B18" s="459"/>
      <c r="C18" s="459"/>
      <c r="D18" s="55" t="s">
        <v>12</v>
      </c>
      <c r="E18" s="201">
        <f>G18</f>
        <v>0</v>
      </c>
      <c r="F18" s="16" t="s">
        <v>12</v>
      </c>
      <c r="G18" s="202">
        <f>SUM(G9:G11)+SUM(G15:G17)</f>
        <v>0</v>
      </c>
      <c r="H18" s="58" t="s">
        <v>12</v>
      </c>
      <c r="J18" s="6"/>
    </row>
    <row r="19" spans="1:8" s="4" customFormat="1" ht="45" customHeight="1" thickBot="1">
      <c r="A19" s="458" t="s">
        <v>174</v>
      </c>
      <c r="B19" s="459"/>
      <c r="C19" s="459"/>
      <c r="D19" s="55" t="s">
        <v>12</v>
      </c>
      <c r="E19" s="201">
        <f>G19</f>
        <v>0</v>
      </c>
      <c r="F19" s="16" t="s">
        <v>12</v>
      </c>
      <c r="G19" s="202">
        <f>SUM(G9:G11)+SUM(G15:G17)</f>
        <v>0</v>
      </c>
      <c r="H19" s="58" t="s">
        <v>12</v>
      </c>
    </row>
    <row r="20" spans="1:12" ht="45" customHeight="1" thickBot="1">
      <c r="A20" s="13" t="s">
        <v>8</v>
      </c>
      <c r="B20" s="339"/>
      <c r="C20" s="340"/>
      <c r="D20" s="341"/>
      <c r="E20" s="343">
        <f>SUM(F15:F17)+SUM(F9:F11)</f>
        <v>0</v>
      </c>
      <c r="F20" s="464"/>
      <c r="G20" s="464"/>
      <c r="H20" s="344"/>
      <c r="L20" s="46"/>
    </row>
    <row r="21" spans="1:8" ht="87" customHeight="1">
      <c r="A21" s="342" t="s">
        <v>34</v>
      </c>
      <c r="B21" s="342"/>
      <c r="C21" s="342"/>
      <c r="D21" s="342"/>
      <c r="E21" s="342"/>
      <c r="F21" s="342"/>
      <c r="G21" s="342"/>
      <c r="H21" s="342"/>
    </row>
    <row r="22" spans="1:8" ht="20.25" customHeight="1">
      <c r="A22" s="342" t="s">
        <v>83</v>
      </c>
      <c r="B22" s="342"/>
      <c r="C22" s="342"/>
      <c r="D22" s="342"/>
      <c r="E22" s="342"/>
      <c r="F22" s="342"/>
      <c r="G22" s="342"/>
      <c r="H22" s="342"/>
    </row>
  </sheetData>
  <sheetProtection password="C6CE" sheet="1" objects="1" scenarios="1"/>
  <mergeCells count="20">
    <mergeCell ref="A18:C18"/>
    <mergeCell ref="A14:C14"/>
    <mergeCell ref="A2:E2"/>
    <mergeCell ref="A22:H22"/>
    <mergeCell ref="A16:C16"/>
    <mergeCell ref="A17:C17"/>
    <mergeCell ref="A19:C19"/>
    <mergeCell ref="B20:D20"/>
    <mergeCell ref="E20:H20"/>
    <mergeCell ref="A21:H21"/>
    <mergeCell ref="A15:C15"/>
    <mergeCell ref="A11:C11"/>
    <mergeCell ref="A12:H12"/>
    <mergeCell ref="A13:H13"/>
    <mergeCell ref="E5:H5"/>
    <mergeCell ref="A6:H6"/>
    <mergeCell ref="A7:H7"/>
    <mergeCell ref="A8:C8"/>
    <mergeCell ref="A9:C9"/>
    <mergeCell ref="A10:C10"/>
  </mergeCells>
  <printOptions/>
  <pageMargins left="0.14" right="0.13" top="0.4724409448818898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421875" style="0" bestFit="1" customWidth="1"/>
    <col min="2" max="2" width="43.28125" style="0" customWidth="1"/>
    <col min="3" max="8" width="11.140625" style="0" bestFit="1" customWidth="1"/>
    <col min="9" max="9" width="19.57421875" style="0" bestFit="1" customWidth="1"/>
    <col min="10" max="10" width="15.28125" style="0" customWidth="1"/>
    <col min="11" max="11" width="6.00390625" style="0" customWidth="1"/>
    <col min="12" max="12" width="5.57421875" style="0" customWidth="1"/>
  </cols>
  <sheetData>
    <row r="1" spans="1:12" ht="12.75">
      <c r="A1" s="492" t="s">
        <v>94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12.7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12.75">
      <c r="A3" s="493" t="s">
        <v>95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ht="13.5" thickBot="1"/>
    <row r="5" spans="1:12" ht="31.5" customHeight="1">
      <c r="A5" s="498" t="s">
        <v>84</v>
      </c>
      <c r="B5" s="503" t="s">
        <v>85</v>
      </c>
      <c r="C5" s="498" t="s">
        <v>86</v>
      </c>
      <c r="D5" s="499"/>
      <c r="E5" s="500"/>
      <c r="F5" s="495" t="s">
        <v>87</v>
      </c>
      <c r="G5" s="496"/>
      <c r="H5" s="497"/>
      <c r="I5" s="480" t="s">
        <v>88</v>
      </c>
      <c r="J5" s="483" t="s">
        <v>3</v>
      </c>
      <c r="K5" s="486" t="s">
        <v>89</v>
      </c>
      <c r="L5" s="489" t="s">
        <v>90</v>
      </c>
    </row>
    <row r="6" spans="1:12" ht="24.75" customHeight="1">
      <c r="A6" s="501"/>
      <c r="B6" s="504"/>
      <c r="C6" s="61" t="s">
        <v>91</v>
      </c>
      <c r="D6" s="60" t="s">
        <v>92</v>
      </c>
      <c r="E6" s="62" t="s">
        <v>93</v>
      </c>
      <c r="F6" s="61" t="s">
        <v>91</v>
      </c>
      <c r="G6" s="60" t="s">
        <v>92</v>
      </c>
      <c r="H6" s="62" t="s">
        <v>93</v>
      </c>
      <c r="I6" s="481"/>
      <c r="J6" s="484"/>
      <c r="K6" s="487"/>
      <c r="L6" s="490"/>
    </row>
    <row r="7" spans="1:12" ht="63" customHeight="1" thickBot="1">
      <c r="A7" s="502"/>
      <c r="B7" s="505"/>
      <c r="C7" s="63">
        <v>30</v>
      </c>
      <c r="D7" s="64">
        <v>50</v>
      </c>
      <c r="E7" s="65">
        <v>70</v>
      </c>
      <c r="F7" s="63">
        <v>50</v>
      </c>
      <c r="G7" s="64">
        <v>90</v>
      </c>
      <c r="H7" s="65">
        <v>120</v>
      </c>
      <c r="I7" s="482"/>
      <c r="J7" s="485"/>
      <c r="K7" s="488"/>
      <c r="L7" s="491"/>
    </row>
    <row r="8" spans="1:12" ht="30" customHeight="1">
      <c r="A8" s="125">
        <v>1</v>
      </c>
      <c r="B8" s="126"/>
      <c r="C8" s="127"/>
      <c r="D8" s="128"/>
      <c r="E8" s="129"/>
      <c r="F8" s="127"/>
      <c r="G8" s="128"/>
      <c r="H8" s="129"/>
      <c r="I8" s="130"/>
      <c r="J8" s="130"/>
      <c r="K8" s="127"/>
      <c r="L8" s="129"/>
    </row>
    <row r="9" spans="1:12" ht="30" customHeight="1">
      <c r="A9" s="131">
        <v>2</v>
      </c>
      <c r="B9" s="132"/>
      <c r="C9" s="133"/>
      <c r="D9" s="134"/>
      <c r="E9" s="135"/>
      <c r="F9" s="133"/>
      <c r="G9" s="134"/>
      <c r="H9" s="135"/>
      <c r="I9" s="136"/>
      <c r="J9" s="136"/>
      <c r="K9" s="133"/>
      <c r="L9" s="135"/>
    </row>
    <row r="10" spans="1:12" ht="30" customHeight="1">
      <c r="A10" s="131">
        <v>3</v>
      </c>
      <c r="B10" s="132"/>
      <c r="C10" s="133"/>
      <c r="D10" s="134"/>
      <c r="E10" s="135"/>
      <c r="F10" s="133"/>
      <c r="G10" s="134"/>
      <c r="H10" s="135"/>
      <c r="I10" s="136"/>
      <c r="J10" s="136"/>
      <c r="K10" s="133"/>
      <c r="L10" s="135"/>
    </row>
    <row r="11" spans="1:12" ht="30" customHeight="1">
      <c r="A11" s="131">
        <v>4</v>
      </c>
      <c r="B11" s="132"/>
      <c r="C11" s="133"/>
      <c r="D11" s="134"/>
      <c r="E11" s="135"/>
      <c r="F11" s="133"/>
      <c r="G11" s="134"/>
      <c r="H11" s="135"/>
      <c r="I11" s="136"/>
      <c r="J11" s="136"/>
      <c r="K11" s="133"/>
      <c r="L11" s="135"/>
    </row>
    <row r="12" spans="1:12" ht="30" customHeight="1">
      <c r="A12" s="131">
        <v>5</v>
      </c>
      <c r="B12" s="132"/>
      <c r="C12" s="133"/>
      <c r="D12" s="134"/>
      <c r="E12" s="135"/>
      <c r="F12" s="133"/>
      <c r="G12" s="134"/>
      <c r="H12" s="135"/>
      <c r="I12" s="136"/>
      <c r="J12" s="136"/>
      <c r="K12" s="133"/>
      <c r="L12" s="135"/>
    </row>
    <row r="13" spans="1:12" ht="30" customHeight="1">
      <c r="A13" s="131">
        <v>6</v>
      </c>
      <c r="B13" s="132"/>
      <c r="C13" s="133"/>
      <c r="D13" s="134"/>
      <c r="E13" s="135"/>
      <c r="F13" s="133"/>
      <c r="G13" s="134"/>
      <c r="H13" s="135"/>
      <c r="I13" s="136"/>
      <c r="J13" s="136"/>
      <c r="K13" s="133"/>
      <c r="L13" s="135"/>
    </row>
    <row r="14" spans="1:12" ht="30" customHeight="1">
      <c r="A14" s="131">
        <v>7</v>
      </c>
      <c r="B14" s="132"/>
      <c r="C14" s="133"/>
      <c r="D14" s="134"/>
      <c r="E14" s="135"/>
      <c r="F14" s="133"/>
      <c r="G14" s="134"/>
      <c r="H14" s="135"/>
      <c r="I14" s="136"/>
      <c r="J14" s="136"/>
      <c r="K14" s="133"/>
      <c r="L14" s="135"/>
    </row>
    <row r="15" spans="1:12" ht="30" customHeight="1">
      <c r="A15" s="131">
        <v>8</v>
      </c>
      <c r="B15" s="132"/>
      <c r="C15" s="133"/>
      <c r="D15" s="134"/>
      <c r="E15" s="135"/>
      <c r="F15" s="133"/>
      <c r="G15" s="134"/>
      <c r="H15" s="135"/>
      <c r="I15" s="136"/>
      <c r="J15" s="136"/>
      <c r="K15" s="133"/>
      <c r="L15" s="135"/>
    </row>
    <row r="16" spans="1:12" ht="30" customHeight="1">
      <c r="A16" s="131">
        <v>9</v>
      </c>
      <c r="B16" s="132"/>
      <c r="C16" s="133"/>
      <c r="D16" s="134"/>
      <c r="E16" s="135"/>
      <c r="F16" s="133"/>
      <c r="G16" s="134"/>
      <c r="H16" s="135"/>
      <c r="I16" s="136"/>
      <c r="J16" s="136"/>
      <c r="K16" s="133"/>
      <c r="L16" s="135"/>
    </row>
    <row r="17" spans="1:12" ht="30" customHeight="1">
      <c r="A17" s="131">
        <v>10</v>
      </c>
      <c r="B17" s="132"/>
      <c r="C17" s="133"/>
      <c r="D17" s="134"/>
      <c r="E17" s="135"/>
      <c r="F17" s="133"/>
      <c r="G17" s="134"/>
      <c r="H17" s="135"/>
      <c r="I17" s="136"/>
      <c r="J17" s="136"/>
      <c r="K17" s="133"/>
      <c r="L17" s="135"/>
    </row>
    <row r="18" spans="1:12" ht="30" customHeight="1">
      <c r="A18" s="131">
        <v>11</v>
      </c>
      <c r="B18" s="132"/>
      <c r="C18" s="133"/>
      <c r="D18" s="134"/>
      <c r="E18" s="135"/>
      <c r="F18" s="133"/>
      <c r="G18" s="134"/>
      <c r="H18" s="135"/>
      <c r="I18" s="136"/>
      <c r="J18" s="136"/>
      <c r="K18" s="133"/>
      <c r="L18" s="135"/>
    </row>
    <row r="19" spans="1:12" ht="30" customHeight="1">
      <c r="A19" s="131">
        <v>12</v>
      </c>
      <c r="B19" s="132"/>
      <c r="C19" s="133"/>
      <c r="D19" s="134"/>
      <c r="E19" s="135"/>
      <c r="F19" s="133"/>
      <c r="G19" s="134"/>
      <c r="H19" s="135"/>
      <c r="I19" s="136"/>
      <c r="J19" s="136"/>
      <c r="K19" s="133"/>
      <c r="L19" s="135"/>
    </row>
    <row r="20" spans="1:12" ht="30" customHeight="1">
      <c r="A20" s="131">
        <v>13</v>
      </c>
      <c r="B20" s="132"/>
      <c r="C20" s="133"/>
      <c r="D20" s="134"/>
      <c r="E20" s="135"/>
      <c r="F20" s="133"/>
      <c r="G20" s="134"/>
      <c r="H20" s="135"/>
      <c r="I20" s="136"/>
      <c r="J20" s="136"/>
      <c r="K20" s="133"/>
      <c r="L20" s="135"/>
    </row>
    <row r="21" spans="1:12" ht="30" customHeight="1">
      <c r="A21" s="131">
        <v>14</v>
      </c>
      <c r="B21" s="132"/>
      <c r="C21" s="133"/>
      <c r="D21" s="134"/>
      <c r="E21" s="135"/>
      <c r="F21" s="133"/>
      <c r="G21" s="134"/>
      <c r="H21" s="135"/>
      <c r="I21" s="136"/>
      <c r="J21" s="136"/>
      <c r="K21" s="133"/>
      <c r="L21" s="135"/>
    </row>
    <row r="22" spans="1:12" ht="30" customHeight="1" thickBot="1">
      <c r="A22" s="137">
        <v>15</v>
      </c>
      <c r="B22" s="138"/>
      <c r="C22" s="139"/>
      <c r="D22" s="140"/>
      <c r="E22" s="141"/>
      <c r="F22" s="139"/>
      <c r="G22" s="140"/>
      <c r="H22" s="141"/>
      <c r="I22" s="142"/>
      <c r="J22" s="142"/>
      <c r="K22" s="139"/>
      <c r="L22" s="141"/>
    </row>
  </sheetData>
  <sheetProtection password="C6CE" sheet="1" objects="1" scenarios="1"/>
  <mergeCells count="10">
    <mergeCell ref="I5:I7"/>
    <mergeCell ref="J5:J7"/>
    <mergeCell ref="K5:K7"/>
    <mergeCell ref="L5:L7"/>
    <mergeCell ref="A1:L2"/>
    <mergeCell ref="A3:L3"/>
    <mergeCell ref="F5:H5"/>
    <mergeCell ref="C5:E5"/>
    <mergeCell ref="A5:A7"/>
    <mergeCell ref="B5:B7"/>
  </mergeCells>
  <printOptions/>
  <pageMargins left="0.25" right="0.25" top="0.3" bottom="0.31" header="0.3" footer="0.3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G9" sqref="G9"/>
    </sheetView>
  </sheetViews>
  <sheetFormatPr defaultColWidth="9.140625" defaultRowHeight="20.25" customHeight="1"/>
  <cols>
    <col min="1" max="1" width="9.140625" style="1" customWidth="1"/>
    <col min="2" max="2" width="122.00390625" style="1" customWidth="1"/>
    <col min="3" max="3" width="9.28125" style="1" customWidth="1"/>
    <col min="4" max="16384" width="9.140625" style="1" customWidth="1"/>
  </cols>
  <sheetData>
    <row r="1" spans="1:2" ht="60" customHeight="1">
      <c r="A1" s="510" t="s">
        <v>44</v>
      </c>
      <c r="B1" s="511"/>
    </row>
    <row r="2" spans="1:2" s="2" customFormat="1" ht="60" customHeight="1">
      <c r="A2" s="506" t="s">
        <v>49</v>
      </c>
      <c r="B2" s="507"/>
    </row>
    <row r="3" spans="1:2" s="5" customFormat="1" ht="60" customHeight="1">
      <c r="A3" s="38">
        <v>1</v>
      </c>
      <c r="B3" s="39" t="s">
        <v>51</v>
      </c>
    </row>
    <row r="4" spans="1:2" s="5" customFormat="1" ht="60" customHeight="1">
      <c r="A4" s="38">
        <v>2</v>
      </c>
      <c r="B4" s="39" t="s">
        <v>45</v>
      </c>
    </row>
    <row r="5" spans="1:2" s="5" customFormat="1" ht="60" customHeight="1">
      <c r="A5" s="38">
        <v>3</v>
      </c>
      <c r="B5" s="39" t="s">
        <v>56</v>
      </c>
    </row>
    <row r="6" spans="1:2" s="5" customFormat="1" ht="60" customHeight="1">
      <c r="A6" s="38">
        <v>4</v>
      </c>
      <c r="B6" s="39" t="s">
        <v>46</v>
      </c>
    </row>
    <row r="7" spans="1:2" s="5" customFormat="1" ht="60" customHeight="1">
      <c r="A7" s="506" t="s">
        <v>50</v>
      </c>
      <c r="B7" s="507"/>
    </row>
    <row r="8" spans="1:2" s="5" customFormat="1" ht="60" customHeight="1">
      <c r="A8" s="38">
        <v>1</v>
      </c>
      <c r="B8" s="40" t="s">
        <v>47</v>
      </c>
    </row>
    <row r="9" spans="1:7" s="4" customFormat="1" ht="60" customHeight="1">
      <c r="A9" s="41">
        <v>2</v>
      </c>
      <c r="B9" s="40" t="s">
        <v>48</v>
      </c>
      <c r="F9" s="24"/>
      <c r="G9" s="25"/>
    </row>
    <row r="10" spans="1:7" s="4" customFormat="1" ht="60" customHeight="1">
      <c r="A10" s="508" t="s">
        <v>54</v>
      </c>
      <c r="B10" s="509"/>
      <c r="F10" s="24"/>
      <c r="G10" s="25"/>
    </row>
    <row r="11" spans="1:4" s="4" customFormat="1" ht="60" customHeight="1">
      <c r="A11" s="41">
        <v>1</v>
      </c>
      <c r="B11" s="42" t="s">
        <v>52</v>
      </c>
      <c r="D11" s="6"/>
    </row>
    <row r="12" spans="1:4" s="4" customFormat="1" ht="60" customHeight="1">
      <c r="A12" s="41">
        <v>2</v>
      </c>
      <c r="B12" s="42" t="s">
        <v>57</v>
      </c>
      <c r="D12" s="6"/>
    </row>
    <row r="13" spans="1:4" s="4" customFormat="1" ht="60" customHeight="1">
      <c r="A13" s="41">
        <v>3</v>
      </c>
      <c r="B13" s="42" t="s">
        <v>58</v>
      </c>
      <c r="D13" s="6"/>
    </row>
    <row r="14" spans="1:4" s="4" customFormat="1" ht="60" customHeight="1">
      <c r="A14" s="41">
        <v>4</v>
      </c>
      <c r="B14" s="42" t="s">
        <v>42</v>
      </c>
      <c r="D14" s="6"/>
    </row>
    <row r="15" spans="1:2" s="4" customFormat="1" ht="60" customHeight="1">
      <c r="A15" s="41">
        <v>5</v>
      </c>
      <c r="B15" s="42" t="s">
        <v>41</v>
      </c>
    </row>
    <row r="16" spans="1:2" s="5" customFormat="1" ht="60" customHeight="1">
      <c r="A16" s="38">
        <v>6</v>
      </c>
      <c r="B16" s="43" t="s">
        <v>59</v>
      </c>
    </row>
    <row r="17" spans="1:2" s="5" customFormat="1" ht="60" customHeight="1">
      <c r="A17" s="508" t="s">
        <v>55</v>
      </c>
      <c r="B17" s="509"/>
    </row>
    <row r="18" spans="1:2" s="5" customFormat="1" ht="60" customHeight="1">
      <c r="A18" s="38">
        <v>1</v>
      </c>
      <c r="B18" s="39" t="s">
        <v>53</v>
      </c>
    </row>
    <row r="19" spans="1:2" s="5" customFormat="1" ht="60" customHeight="1" thickBot="1">
      <c r="A19" s="44">
        <v>2</v>
      </c>
      <c r="B19" s="45" t="s">
        <v>43</v>
      </c>
    </row>
  </sheetData>
  <sheetProtection password="C6CE" sheet="1" objects="1" scenarios="1"/>
  <mergeCells count="5">
    <mergeCell ref="A2:B2"/>
    <mergeCell ref="A7:B7"/>
    <mergeCell ref="A10:B10"/>
    <mergeCell ref="A17:B17"/>
    <mergeCell ref="A1:B1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20">
      <selection activeCell="E29" sqref="E29:F29"/>
    </sheetView>
  </sheetViews>
  <sheetFormatPr defaultColWidth="9.140625" defaultRowHeight="20.25" customHeight="1"/>
  <cols>
    <col min="1" max="1" width="21.7109375" style="1" customWidth="1"/>
    <col min="2" max="2" width="16.140625" style="1" customWidth="1"/>
    <col min="3" max="3" width="47.28125" style="1" customWidth="1"/>
    <col min="4" max="4" width="14.28125" style="1" customWidth="1"/>
    <col min="5" max="5" width="12.8515625" style="1" customWidth="1"/>
    <col min="6" max="6" width="17.421875" style="1" customWidth="1"/>
    <col min="7" max="7" width="0.2890625" style="1" customWidth="1"/>
    <col min="8" max="16384" width="9.140625" style="1" customWidth="1"/>
  </cols>
  <sheetData>
    <row r="1" ht="10.5" customHeight="1">
      <c r="F1" s="1" t="s">
        <v>18</v>
      </c>
    </row>
    <row r="2" spans="1:6" ht="21.75" customHeight="1">
      <c r="A2" s="306" t="s">
        <v>160</v>
      </c>
      <c r="B2" s="306"/>
      <c r="C2" s="306"/>
      <c r="D2" s="179" t="s">
        <v>158</v>
      </c>
      <c r="E2" s="305" t="s">
        <v>157</v>
      </c>
      <c r="F2" s="305"/>
    </row>
    <row r="3" spans="1:6" ht="9" customHeight="1">
      <c r="A3" s="12"/>
      <c r="B3" s="10"/>
      <c r="C3" s="11"/>
      <c r="D3" s="11"/>
      <c r="F3" s="9"/>
    </row>
    <row r="4" spans="1:6" ht="18.75" customHeight="1" hidden="1">
      <c r="A4" s="8"/>
      <c r="B4" s="8"/>
      <c r="C4" s="8"/>
      <c r="D4" s="8"/>
      <c r="E4" s="8"/>
      <c r="F4" s="8"/>
    </row>
    <row r="5" spans="1:6" ht="18.75" customHeight="1" thickBot="1">
      <c r="A5" s="12" t="s">
        <v>11</v>
      </c>
      <c r="B5" s="12"/>
      <c r="C5" s="12"/>
      <c r="D5" s="37" t="s">
        <v>40</v>
      </c>
      <c r="E5" s="304"/>
      <c r="F5" s="304"/>
    </row>
    <row r="6" spans="1:6" s="2" customFormat="1" ht="30" customHeight="1" thickBot="1">
      <c r="A6" s="294" t="s">
        <v>0</v>
      </c>
      <c r="B6" s="295"/>
      <c r="C6" s="296"/>
      <c r="D6" s="14" t="s">
        <v>1</v>
      </c>
      <c r="E6" s="14" t="s">
        <v>2</v>
      </c>
      <c r="F6" s="15" t="s">
        <v>3</v>
      </c>
    </row>
    <row r="7" spans="1:6" s="2" customFormat="1" ht="30" customHeight="1" thickBot="1">
      <c r="A7" s="297" t="s">
        <v>19</v>
      </c>
      <c r="B7" s="298"/>
      <c r="C7" s="298"/>
      <c r="D7" s="298"/>
      <c r="E7" s="298"/>
      <c r="F7" s="299"/>
    </row>
    <row r="8" spans="1:6" s="3" customFormat="1" ht="30" customHeight="1">
      <c r="A8" s="300" t="s">
        <v>20</v>
      </c>
      <c r="B8" s="301"/>
      <c r="C8" s="301"/>
      <c r="D8" s="26">
        <v>90</v>
      </c>
      <c r="E8" s="106"/>
      <c r="F8" s="185">
        <f aca="true" t="shared" si="0" ref="F8:F26">D8*E8</f>
        <v>0</v>
      </c>
    </row>
    <row r="9" spans="1:6" s="5" customFormat="1" ht="30" customHeight="1">
      <c r="A9" s="302" t="s">
        <v>62</v>
      </c>
      <c r="B9" s="303"/>
      <c r="C9" s="303"/>
      <c r="D9" s="20">
        <v>45</v>
      </c>
      <c r="E9" s="107"/>
      <c r="F9" s="185">
        <f t="shared" si="0"/>
        <v>0</v>
      </c>
    </row>
    <row r="10" spans="1:6" s="5" customFormat="1" ht="30" customHeight="1">
      <c r="A10" s="307" t="s">
        <v>63</v>
      </c>
      <c r="B10" s="308"/>
      <c r="C10" s="308"/>
      <c r="D10" s="20">
        <v>22</v>
      </c>
      <c r="E10" s="107"/>
      <c r="F10" s="185">
        <f t="shared" si="0"/>
        <v>0</v>
      </c>
    </row>
    <row r="11" spans="1:11" s="4" customFormat="1" ht="30" customHeight="1" thickBot="1">
      <c r="A11" s="309" t="s">
        <v>64</v>
      </c>
      <c r="B11" s="310"/>
      <c r="C11" s="311"/>
      <c r="D11" s="22">
        <v>22</v>
      </c>
      <c r="E11" s="108"/>
      <c r="F11" s="185">
        <f t="shared" si="0"/>
        <v>0</v>
      </c>
      <c r="J11" s="24"/>
      <c r="K11" s="25"/>
    </row>
    <row r="12" spans="1:11" s="4" customFormat="1" ht="30" customHeight="1" thickBot="1">
      <c r="A12" s="297" t="s">
        <v>21</v>
      </c>
      <c r="B12" s="298"/>
      <c r="C12" s="298"/>
      <c r="D12" s="298"/>
      <c r="E12" s="298"/>
      <c r="F12" s="299"/>
      <c r="J12" s="24"/>
      <c r="K12" s="25"/>
    </row>
    <row r="13" spans="1:8" s="4" customFormat="1" ht="30" customHeight="1">
      <c r="A13" s="312" t="s">
        <v>4</v>
      </c>
      <c r="B13" s="313"/>
      <c r="C13" s="313"/>
      <c r="D13" s="31">
        <v>170</v>
      </c>
      <c r="E13" s="109"/>
      <c r="F13" s="186">
        <f t="shared" si="0"/>
        <v>0</v>
      </c>
      <c r="H13" s="6"/>
    </row>
    <row r="14" spans="1:8" s="4" customFormat="1" ht="30" customHeight="1">
      <c r="A14" s="314" t="s">
        <v>23</v>
      </c>
      <c r="B14" s="315"/>
      <c r="C14" s="315"/>
      <c r="D14" s="21">
        <v>85</v>
      </c>
      <c r="E14" s="106"/>
      <c r="F14" s="185">
        <f t="shared" si="0"/>
        <v>0</v>
      </c>
      <c r="H14" s="6"/>
    </row>
    <row r="15" spans="1:8" s="4" customFormat="1" ht="30" customHeight="1" thickBot="1">
      <c r="A15" s="316" t="s">
        <v>24</v>
      </c>
      <c r="B15" s="317"/>
      <c r="C15" s="317"/>
      <c r="D15" s="22">
        <v>43</v>
      </c>
      <c r="E15" s="110"/>
      <c r="F15" s="187">
        <f t="shared" si="0"/>
        <v>0</v>
      </c>
      <c r="H15" s="6"/>
    </row>
    <row r="16" spans="1:8" s="4" customFormat="1" ht="30" customHeight="1">
      <c r="A16" s="318" t="s">
        <v>22</v>
      </c>
      <c r="B16" s="319"/>
      <c r="C16" s="319"/>
      <c r="D16" s="32">
        <v>130</v>
      </c>
      <c r="E16" s="111"/>
      <c r="F16" s="188">
        <f t="shared" si="0"/>
        <v>0</v>
      </c>
      <c r="H16" s="6"/>
    </row>
    <row r="17" spans="1:6" s="4" customFormat="1" ht="30" customHeight="1">
      <c r="A17" s="314" t="s">
        <v>36</v>
      </c>
      <c r="B17" s="315"/>
      <c r="C17" s="315"/>
      <c r="D17" s="21">
        <v>65</v>
      </c>
      <c r="E17" s="112"/>
      <c r="F17" s="185">
        <f t="shared" si="0"/>
        <v>0</v>
      </c>
    </row>
    <row r="18" spans="1:6" s="5" customFormat="1" ht="30" customHeight="1" thickBot="1">
      <c r="A18" s="314" t="s">
        <v>25</v>
      </c>
      <c r="B18" s="315"/>
      <c r="C18" s="315"/>
      <c r="D18" s="20">
        <v>33</v>
      </c>
      <c r="E18" s="113"/>
      <c r="F18" s="185">
        <f t="shared" si="0"/>
        <v>0</v>
      </c>
    </row>
    <row r="19" spans="1:6" s="5" customFormat="1" ht="30" customHeight="1" thickBot="1">
      <c r="A19" s="297" t="s">
        <v>26</v>
      </c>
      <c r="B19" s="298"/>
      <c r="C19" s="298"/>
      <c r="D19" s="298"/>
      <c r="E19" s="298"/>
      <c r="F19" s="299"/>
    </row>
    <row r="20" spans="1:6" s="5" customFormat="1" ht="30" customHeight="1">
      <c r="A20" s="320" t="s">
        <v>29</v>
      </c>
      <c r="B20" s="321"/>
      <c r="C20" s="321"/>
      <c r="D20" s="19">
        <v>40</v>
      </c>
      <c r="E20" s="114"/>
      <c r="F20" s="189">
        <f t="shared" si="0"/>
        <v>0</v>
      </c>
    </row>
    <row r="21" spans="1:6" s="5" customFormat="1" ht="30" customHeight="1">
      <c r="A21" s="314" t="s">
        <v>28</v>
      </c>
      <c r="B21" s="315"/>
      <c r="C21" s="315"/>
      <c r="D21" s="21">
        <v>20</v>
      </c>
      <c r="E21" s="106"/>
      <c r="F21" s="185">
        <f t="shared" si="0"/>
        <v>0</v>
      </c>
    </row>
    <row r="22" spans="1:6" s="5" customFormat="1" ht="30" customHeight="1" thickBot="1">
      <c r="A22" s="316" t="s">
        <v>27</v>
      </c>
      <c r="B22" s="317"/>
      <c r="C22" s="317"/>
      <c r="D22" s="22">
        <v>10</v>
      </c>
      <c r="E22" s="110"/>
      <c r="F22" s="187">
        <f>D22*E22</f>
        <v>0</v>
      </c>
    </row>
    <row r="23" spans="1:6" s="5" customFormat="1" ht="30" customHeight="1" thickBot="1">
      <c r="A23" s="316" t="s">
        <v>61</v>
      </c>
      <c r="B23" s="317"/>
      <c r="C23" s="317"/>
      <c r="D23" s="30" t="s">
        <v>12</v>
      </c>
      <c r="E23" s="190">
        <f>E13+E14+E15+E20+E21+E22</f>
        <v>0</v>
      </c>
      <c r="F23" s="50" t="s">
        <v>12</v>
      </c>
    </row>
    <row r="24" spans="1:6" ht="30" customHeight="1">
      <c r="A24" s="322" t="s">
        <v>6</v>
      </c>
      <c r="B24" s="324" t="s">
        <v>9</v>
      </c>
      <c r="C24" s="324"/>
      <c r="D24" s="17">
        <v>25</v>
      </c>
      <c r="E24" s="114"/>
      <c r="F24" s="189">
        <f t="shared" si="0"/>
        <v>0</v>
      </c>
    </row>
    <row r="25" spans="1:6" ht="30" customHeight="1" thickBot="1">
      <c r="A25" s="323"/>
      <c r="B25" s="325" t="s">
        <v>31</v>
      </c>
      <c r="C25" s="325"/>
      <c r="D25" s="18">
        <v>12</v>
      </c>
      <c r="E25" s="108"/>
      <c r="F25" s="187">
        <f t="shared" si="0"/>
        <v>0</v>
      </c>
    </row>
    <row r="26" spans="1:6" ht="30" customHeight="1" thickBot="1">
      <c r="A26" s="51" t="s">
        <v>30</v>
      </c>
      <c r="B26" s="326" t="s">
        <v>7</v>
      </c>
      <c r="C26" s="326"/>
      <c r="D26" s="33">
        <v>5</v>
      </c>
      <c r="E26" s="110"/>
      <c r="F26" s="185">
        <f t="shared" si="0"/>
        <v>0</v>
      </c>
    </row>
    <row r="27" spans="1:6" s="5" customFormat="1" ht="88.5" customHeight="1">
      <c r="A27" s="331" t="s">
        <v>5</v>
      </c>
      <c r="B27" s="115"/>
      <c r="C27" s="116"/>
      <c r="D27" s="333" t="s">
        <v>10</v>
      </c>
      <c r="E27" s="335">
        <f>B27</f>
        <v>0</v>
      </c>
      <c r="F27" s="336"/>
    </row>
    <row r="28" spans="1:6" ht="20.25" customHeight="1" thickBot="1">
      <c r="A28" s="332"/>
      <c r="B28" s="27" t="s">
        <v>2</v>
      </c>
      <c r="C28" s="27" t="s">
        <v>32</v>
      </c>
      <c r="D28" s="334"/>
      <c r="E28" s="337" t="s">
        <v>2</v>
      </c>
      <c r="F28" s="338"/>
    </row>
    <row r="29" spans="1:10" ht="39" customHeight="1" thickBot="1">
      <c r="A29" s="13" t="s">
        <v>8</v>
      </c>
      <c r="B29" s="339"/>
      <c r="C29" s="340"/>
      <c r="D29" s="341"/>
      <c r="E29" s="343">
        <f>SUM(F20:F26)+SUM(F13:F18)+SUM(F8:F11)</f>
        <v>0</v>
      </c>
      <c r="F29" s="344"/>
      <c r="J29" s="46"/>
    </row>
    <row r="30" spans="1:6" ht="54" customHeight="1">
      <c r="A30" s="352"/>
      <c r="B30" s="353"/>
      <c r="C30" s="353"/>
      <c r="D30" s="353"/>
      <c r="E30" s="353"/>
      <c r="F30" s="354"/>
    </row>
    <row r="31" spans="1:6" ht="22.5" customHeight="1">
      <c r="A31" s="349" t="s">
        <v>38</v>
      </c>
      <c r="B31" s="345"/>
      <c r="C31" s="35"/>
      <c r="D31" s="345" t="s">
        <v>38</v>
      </c>
      <c r="E31" s="345"/>
      <c r="F31" s="346"/>
    </row>
    <row r="32" spans="1:6" ht="18" customHeight="1" thickBot="1">
      <c r="A32" s="350" t="s">
        <v>39</v>
      </c>
      <c r="B32" s="351"/>
      <c r="C32" s="36"/>
      <c r="D32" s="347" t="s">
        <v>37</v>
      </c>
      <c r="E32" s="347"/>
      <c r="F32" s="348"/>
    </row>
    <row r="33" spans="1:6" ht="5.25" customHeight="1" thickBot="1">
      <c r="A33" s="7"/>
      <c r="B33" s="7"/>
      <c r="C33" s="7"/>
      <c r="D33" s="7"/>
      <c r="E33" s="7"/>
      <c r="F33" s="7"/>
    </row>
    <row r="34" spans="1:6" ht="14.25" customHeight="1">
      <c r="A34" s="355" t="s">
        <v>14</v>
      </c>
      <c r="B34" s="356"/>
      <c r="C34" s="356"/>
      <c r="D34" s="356"/>
      <c r="E34" s="356"/>
      <c r="F34" s="357"/>
    </row>
    <row r="35" spans="1:6" ht="28.5" customHeight="1">
      <c r="A35" s="358" t="s">
        <v>15</v>
      </c>
      <c r="B35" s="359"/>
      <c r="C35" s="327" t="s">
        <v>17</v>
      </c>
      <c r="D35" s="327"/>
      <c r="E35" s="327" t="s">
        <v>16</v>
      </c>
      <c r="F35" s="328"/>
    </row>
    <row r="36" spans="1:6" ht="29.25" customHeight="1">
      <c r="A36" s="28" t="s">
        <v>33</v>
      </c>
      <c r="C36" s="327"/>
      <c r="D36" s="327"/>
      <c r="E36" s="327"/>
      <c r="F36" s="328"/>
    </row>
    <row r="37" spans="1:6" ht="33" customHeight="1" thickBot="1">
      <c r="A37" s="29" t="s">
        <v>3</v>
      </c>
      <c r="B37" s="34"/>
      <c r="C37" s="329"/>
      <c r="D37" s="329"/>
      <c r="E37" s="329"/>
      <c r="F37" s="330"/>
    </row>
    <row r="38" spans="1:6" ht="87" customHeight="1">
      <c r="A38" s="342" t="s">
        <v>34</v>
      </c>
      <c r="B38" s="342"/>
      <c r="C38" s="342"/>
      <c r="D38" s="342"/>
      <c r="E38" s="342"/>
      <c r="F38" s="342"/>
    </row>
    <row r="39" spans="1:6" ht="20.25" customHeight="1">
      <c r="A39" s="342" t="s">
        <v>35</v>
      </c>
      <c r="B39" s="342"/>
      <c r="C39" s="342"/>
      <c r="D39" s="342"/>
      <c r="E39" s="342"/>
      <c r="F39" s="342"/>
    </row>
  </sheetData>
  <sheetProtection password="C6CE" sheet="1" objects="1" scenarios="1"/>
  <mergeCells count="44">
    <mergeCell ref="A38:F38"/>
    <mergeCell ref="A39:F39"/>
    <mergeCell ref="E29:F29"/>
    <mergeCell ref="D31:F31"/>
    <mergeCell ref="D32:F32"/>
    <mergeCell ref="A31:B31"/>
    <mergeCell ref="A32:B32"/>
    <mergeCell ref="A30:F30"/>
    <mergeCell ref="A34:F34"/>
    <mergeCell ref="A35:B35"/>
    <mergeCell ref="C35:D35"/>
    <mergeCell ref="E35:F35"/>
    <mergeCell ref="C36:D37"/>
    <mergeCell ref="E36:F37"/>
    <mergeCell ref="A27:A28"/>
    <mergeCell ref="D27:D28"/>
    <mergeCell ref="E27:F27"/>
    <mergeCell ref="E28:F28"/>
    <mergeCell ref="B29:D29"/>
    <mergeCell ref="A23:C23"/>
    <mergeCell ref="A24:A25"/>
    <mergeCell ref="B24:C24"/>
    <mergeCell ref="B25:C25"/>
    <mergeCell ref="A22:C22"/>
    <mergeCell ref="B26:C26"/>
    <mergeCell ref="A16:C16"/>
    <mergeCell ref="A17:C17"/>
    <mergeCell ref="A18:C18"/>
    <mergeCell ref="A19:F19"/>
    <mergeCell ref="A20:C20"/>
    <mergeCell ref="A21:C21"/>
    <mergeCell ref="A10:C10"/>
    <mergeCell ref="A11:C11"/>
    <mergeCell ref="A12:F12"/>
    <mergeCell ref="A13:C13"/>
    <mergeCell ref="A14:C14"/>
    <mergeCell ref="A15:C15"/>
    <mergeCell ref="A6:C6"/>
    <mergeCell ref="A7:F7"/>
    <mergeCell ref="A8:C8"/>
    <mergeCell ref="A9:C9"/>
    <mergeCell ref="E5:F5"/>
    <mergeCell ref="E2:F2"/>
    <mergeCell ref="A2:C2"/>
  </mergeCells>
  <printOptions verticalCentered="1"/>
  <pageMargins left="0.6299212598425197" right="0.2362204724409449" top="0.35433070866141736" bottom="0.35433070866141736" header="0.11811023622047245" footer="0.1181102362204724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9">
      <selection activeCell="G25" sqref="G25"/>
    </sheetView>
  </sheetViews>
  <sheetFormatPr defaultColWidth="9.140625" defaultRowHeight="20.25" customHeight="1"/>
  <cols>
    <col min="1" max="1" width="21.7109375" style="1" customWidth="1"/>
    <col min="2" max="2" width="16.140625" style="1" customWidth="1"/>
    <col min="3" max="3" width="26.00390625" style="1" customWidth="1"/>
    <col min="4" max="4" width="27.140625" style="1" customWidth="1"/>
    <col min="5" max="5" width="14.28125" style="1" customWidth="1"/>
    <col min="6" max="6" width="12.8515625" style="1" customWidth="1"/>
    <col min="7" max="7" width="17.421875" style="1" customWidth="1"/>
    <col min="8" max="8" width="0.2890625" style="1" customWidth="1"/>
    <col min="9" max="16384" width="9.140625" style="1" customWidth="1"/>
  </cols>
  <sheetData>
    <row r="1" spans="6:7" ht="25.5" customHeight="1">
      <c r="F1" s="391" t="s">
        <v>18</v>
      </c>
      <c r="G1" s="391"/>
    </row>
    <row r="2" ht="15" customHeight="1">
      <c r="G2" s="23"/>
    </row>
    <row r="3" spans="1:7" ht="21.75" customHeight="1">
      <c r="A3" s="306" t="s">
        <v>159</v>
      </c>
      <c r="B3" s="306"/>
      <c r="C3" s="306"/>
      <c r="D3" s="306"/>
      <c r="E3" s="182" t="s">
        <v>158</v>
      </c>
      <c r="F3" s="305" t="s">
        <v>157</v>
      </c>
      <c r="G3" s="305"/>
    </row>
    <row r="4" spans="1:7" ht="9" customHeight="1">
      <c r="A4" s="8"/>
      <c r="B4" s="10"/>
      <c r="C4" s="10"/>
      <c r="D4" s="11"/>
      <c r="E4" s="11"/>
      <c r="G4" s="9"/>
    </row>
    <row r="5" spans="1:7" ht="18.75" customHeight="1" hidden="1">
      <c r="A5" s="8"/>
      <c r="B5" s="8"/>
      <c r="C5" s="8"/>
      <c r="D5" s="8"/>
      <c r="E5" s="8"/>
      <c r="F5" s="8"/>
      <c r="G5" s="8"/>
    </row>
    <row r="6" spans="1:7" ht="18.75" customHeight="1" thickBot="1">
      <c r="A6" s="12" t="s">
        <v>11</v>
      </c>
      <c r="B6" s="12"/>
      <c r="C6" s="12"/>
      <c r="D6" s="12"/>
      <c r="E6" s="12"/>
      <c r="F6" s="118" t="s">
        <v>13</v>
      </c>
      <c r="G6" s="118"/>
    </row>
    <row r="7" spans="1:7" s="2" customFormat="1" ht="16.5" thickBot="1">
      <c r="A7" s="294" t="s">
        <v>0</v>
      </c>
      <c r="B7" s="295"/>
      <c r="C7" s="295"/>
      <c r="D7" s="296"/>
      <c r="E7" s="14" t="s">
        <v>1</v>
      </c>
      <c r="F7" s="14" t="s">
        <v>2</v>
      </c>
      <c r="G7" s="15" t="s">
        <v>3</v>
      </c>
    </row>
    <row r="8" spans="1:7" s="2" customFormat="1" ht="30" customHeight="1" thickBot="1">
      <c r="A8" s="297" t="s">
        <v>19</v>
      </c>
      <c r="B8" s="298"/>
      <c r="C8" s="298"/>
      <c r="D8" s="298"/>
      <c r="E8" s="298"/>
      <c r="F8" s="298"/>
      <c r="G8" s="299"/>
    </row>
    <row r="9" spans="1:7" s="3" customFormat="1" ht="30" customHeight="1">
      <c r="A9" s="300" t="s">
        <v>20</v>
      </c>
      <c r="B9" s="301"/>
      <c r="C9" s="301"/>
      <c r="D9" s="301"/>
      <c r="E9" s="26">
        <v>90</v>
      </c>
      <c r="F9" s="106"/>
      <c r="G9" s="191">
        <f aca="true" t="shared" si="0" ref="G9:G28">E9*F9</f>
        <v>0</v>
      </c>
    </row>
    <row r="10" spans="1:7" s="5" customFormat="1" ht="30" customHeight="1">
      <c r="A10" s="302" t="s">
        <v>142</v>
      </c>
      <c r="B10" s="303"/>
      <c r="C10" s="303"/>
      <c r="D10" s="303"/>
      <c r="E10" s="20">
        <v>45</v>
      </c>
      <c r="F10" s="107"/>
      <c r="G10" s="191">
        <f t="shared" si="0"/>
        <v>0</v>
      </c>
    </row>
    <row r="11" spans="1:7" s="5" customFormat="1" ht="30" customHeight="1">
      <c r="A11" s="302" t="s">
        <v>155</v>
      </c>
      <c r="B11" s="303"/>
      <c r="C11" s="303"/>
      <c r="D11" s="303"/>
      <c r="E11" s="20">
        <v>45</v>
      </c>
      <c r="F11" s="107"/>
      <c r="G11" s="191">
        <f t="shared" si="0"/>
        <v>0</v>
      </c>
    </row>
    <row r="12" spans="1:7" s="5" customFormat="1" ht="30" customHeight="1">
      <c r="A12" s="302" t="s">
        <v>156</v>
      </c>
      <c r="B12" s="303"/>
      <c r="C12" s="303"/>
      <c r="D12" s="303"/>
      <c r="E12" s="20">
        <v>45</v>
      </c>
      <c r="F12" s="107"/>
      <c r="G12" s="191">
        <f t="shared" si="0"/>
        <v>0</v>
      </c>
    </row>
    <row r="13" spans="1:7" s="5" customFormat="1" ht="30" customHeight="1">
      <c r="A13" s="392" t="s">
        <v>65</v>
      </c>
      <c r="B13" s="393"/>
      <c r="C13" s="393"/>
      <c r="D13" s="393"/>
      <c r="E13" s="20">
        <v>22</v>
      </c>
      <c r="F13" s="107"/>
      <c r="G13" s="191">
        <f t="shared" si="0"/>
        <v>0</v>
      </c>
    </row>
    <row r="14" spans="1:12" s="4" customFormat="1" ht="30" customHeight="1" thickBot="1">
      <c r="A14" s="389" t="s">
        <v>66</v>
      </c>
      <c r="B14" s="325"/>
      <c r="C14" s="325"/>
      <c r="D14" s="325"/>
      <c r="E14" s="22">
        <v>22</v>
      </c>
      <c r="F14" s="108"/>
      <c r="G14" s="191">
        <f t="shared" si="0"/>
        <v>0</v>
      </c>
      <c r="K14" s="24"/>
      <c r="L14" s="25"/>
    </row>
    <row r="15" spans="1:12" s="4" customFormat="1" ht="30" customHeight="1" thickBot="1">
      <c r="A15" s="297" t="s">
        <v>21</v>
      </c>
      <c r="B15" s="298"/>
      <c r="C15" s="298"/>
      <c r="D15" s="298"/>
      <c r="E15" s="298"/>
      <c r="F15" s="298"/>
      <c r="G15" s="299"/>
      <c r="K15" s="24"/>
      <c r="L15" s="25"/>
    </row>
    <row r="16" spans="1:9" s="4" customFormat="1" ht="30" customHeight="1">
      <c r="A16" s="320" t="s">
        <v>4</v>
      </c>
      <c r="B16" s="321"/>
      <c r="C16" s="321"/>
      <c r="D16" s="321"/>
      <c r="E16" s="19">
        <v>170</v>
      </c>
      <c r="F16" s="114"/>
      <c r="G16" s="192">
        <f t="shared" si="0"/>
        <v>0</v>
      </c>
      <c r="I16" s="6"/>
    </row>
    <row r="17" spans="1:9" s="4" customFormat="1" ht="30" customHeight="1">
      <c r="A17" s="314" t="s">
        <v>23</v>
      </c>
      <c r="B17" s="315"/>
      <c r="C17" s="315"/>
      <c r="D17" s="315"/>
      <c r="E17" s="21">
        <v>85</v>
      </c>
      <c r="F17" s="106"/>
      <c r="G17" s="191">
        <f t="shared" si="0"/>
        <v>0</v>
      </c>
      <c r="I17" s="6"/>
    </row>
    <row r="18" spans="1:9" s="4" customFormat="1" ht="30" customHeight="1" thickBot="1">
      <c r="A18" s="316" t="s">
        <v>24</v>
      </c>
      <c r="B18" s="317"/>
      <c r="C18" s="317"/>
      <c r="D18" s="317"/>
      <c r="E18" s="22">
        <v>43</v>
      </c>
      <c r="F18" s="110"/>
      <c r="G18" s="193">
        <f t="shared" si="0"/>
        <v>0</v>
      </c>
      <c r="I18" s="6"/>
    </row>
    <row r="19" spans="1:9" s="4" customFormat="1" ht="30" customHeight="1">
      <c r="A19" s="388" t="s">
        <v>22</v>
      </c>
      <c r="B19" s="388"/>
      <c r="C19" s="388"/>
      <c r="D19" s="388"/>
      <c r="E19" s="26">
        <v>130</v>
      </c>
      <c r="F19" s="106"/>
      <c r="G19" s="191">
        <f t="shared" si="0"/>
        <v>0</v>
      </c>
      <c r="I19" s="6"/>
    </row>
    <row r="20" spans="1:7" s="4" customFormat="1" ht="30" customHeight="1">
      <c r="A20" s="315" t="s">
        <v>36</v>
      </c>
      <c r="B20" s="315"/>
      <c r="C20" s="315"/>
      <c r="D20" s="315"/>
      <c r="E20" s="21">
        <v>65</v>
      </c>
      <c r="F20" s="112"/>
      <c r="G20" s="191">
        <f t="shared" si="0"/>
        <v>0</v>
      </c>
    </row>
    <row r="21" spans="1:7" s="5" customFormat="1" ht="30" customHeight="1" thickBot="1">
      <c r="A21" s="315" t="s">
        <v>25</v>
      </c>
      <c r="B21" s="315"/>
      <c r="C21" s="315"/>
      <c r="D21" s="315"/>
      <c r="E21" s="20">
        <v>33</v>
      </c>
      <c r="F21" s="113"/>
      <c r="G21" s="191">
        <f t="shared" si="0"/>
        <v>0</v>
      </c>
    </row>
    <row r="22" spans="1:7" s="5" customFormat="1" ht="30" customHeight="1" thickBot="1">
      <c r="A22" s="297" t="s">
        <v>26</v>
      </c>
      <c r="B22" s="298"/>
      <c r="C22" s="298"/>
      <c r="D22" s="298"/>
      <c r="E22" s="298"/>
      <c r="F22" s="298"/>
      <c r="G22" s="299"/>
    </row>
    <row r="23" spans="1:7" s="5" customFormat="1" ht="30" customHeight="1">
      <c r="A23" s="390" t="s">
        <v>29</v>
      </c>
      <c r="B23" s="388"/>
      <c r="C23" s="388"/>
      <c r="D23" s="388"/>
      <c r="E23" s="26">
        <v>40</v>
      </c>
      <c r="F23" s="106"/>
      <c r="G23" s="191">
        <f t="shared" si="0"/>
        <v>0</v>
      </c>
    </row>
    <row r="24" spans="1:7" s="5" customFormat="1" ht="30" customHeight="1">
      <c r="A24" s="314" t="s">
        <v>28</v>
      </c>
      <c r="B24" s="315"/>
      <c r="C24" s="315"/>
      <c r="D24" s="315"/>
      <c r="E24" s="21">
        <v>20</v>
      </c>
      <c r="F24" s="112"/>
      <c r="G24" s="194">
        <f t="shared" si="0"/>
        <v>0</v>
      </c>
    </row>
    <row r="25" spans="1:7" s="5" customFormat="1" ht="30" customHeight="1">
      <c r="A25" s="314" t="s">
        <v>27</v>
      </c>
      <c r="B25" s="315"/>
      <c r="C25" s="315"/>
      <c r="D25" s="315"/>
      <c r="E25" s="21">
        <v>10</v>
      </c>
      <c r="F25" s="112"/>
      <c r="G25" s="194">
        <f t="shared" si="0"/>
        <v>0</v>
      </c>
    </row>
    <row r="26" spans="1:7" s="5" customFormat="1" ht="30" customHeight="1" thickBot="1">
      <c r="A26" s="316" t="s">
        <v>67</v>
      </c>
      <c r="B26" s="317"/>
      <c r="C26" s="317"/>
      <c r="D26" s="317"/>
      <c r="E26" s="22" t="s">
        <v>12</v>
      </c>
      <c r="F26" s="184">
        <f>F16+F17+F18+F23+F24+F25</f>
        <v>0</v>
      </c>
      <c r="G26" s="48" t="s">
        <v>12</v>
      </c>
    </row>
    <row r="27" spans="1:7" ht="30" customHeight="1">
      <c r="A27" s="382" t="s">
        <v>6</v>
      </c>
      <c r="B27" s="381" t="s">
        <v>9</v>
      </c>
      <c r="C27" s="381"/>
      <c r="D27" s="381"/>
      <c r="E27" s="52">
        <v>25</v>
      </c>
      <c r="F27" s="106"/>
      <c r="G27" s="191">
        <f t="shared" si="0"/>
        <v>0</v>
      </c>
    </row>
    <row r="28" spans="1:7" ht="30" customHeight="1" thickBot="1">
      <c r="A28" s="323"/>
      <c r="B28" s="325" t="s">
        <v>31</v>
      </c>
      <c r="C28" s="325"/>
      <c r="D28" s="325"/>
      <c r="E28" s="18">
        <v>12</v>
      </c>
      <c r="F28" s="108"/>
      <c r="G28" s="193">
        <f t="shared" si="0"/>
        <v>0</v>
      </c>
    </row>
    <row r="29" spans="1:7" ht="30" customHeight="1">
      <c r="A29" s="322" t="s">
        <v>30</v>
      </c>
      <c r="B29" s="324" t="s">
        <v>7</v>
      </c>
      <c r="C29" s="324"/>
      <c r="D29" s="324"/>
      <c r="E29" s="17">
        <v>5</v>
      </c>
      <c r="F29" s="114"/>
      <c r="G29" s="192">
        <f>E29*F29</f>
        <v>0</v>
      </c>
    </row>
    <row r="30" spans="1:7" ht="30" customHeight="1" thickBot="1">
      <c r="A30" s="323"/>
      <c r="B30" s="325" t="s">
        <v>60</v>
      </c>
      <c r="C30" s="325"/>
      <c r="D30" s="325"/>
      <c r="E30" s="18" t="s">
        <v>12</v>
      </c>
      <c r="F30" s="108"/>
      <c r="G30" s="195">
        <v>0</v>
      </c>
    </row>
    <row r="31" spans="1:7" s="5" customFormat="1" ht="49.5" customHeight="1" thickBot="1">
      <c r="A31" s="102" t="s">
        <v>5</v>
      </c>
      <c r="B31" s="117"/>
      <c r="C31" s="379"/>
      <c r="D31" s="380"/>
      <c r="E31" s="100" t="s">
        <v>10</v>
      </c>
      <c r="F31" s="377">
        <f>B31</f>
        <v>0</v>
      </c>
      <c r="G31" s="378"/>
    </row>
    <row r="32" spans="1:7" ht="49.5" customHeight="1" thickBot="1">
      <c r="A32" s="331" t="s">
        <v>143</v>
      </c>
      <c r="B32" s="117"/>
      <c r="C32" s="379"/>
      <c r="D32" s="380"/>
      <c r="E32" s="333" t="s">
        <v>10</v>
      </c>
      <c r="F32" s="377">
        <f>B32</f>
        <v>0</v>
      </c>
      <c r="G32" s="378"/>
    </row>
    <row r="33" spans="1:7" ht="20.25" customHeight="1" thickBot="1">
      <c r="A33" s="332"/>
      <c r="B33" s="101" t="s">
        <v>2</v>
      </c>
      <c r="C33" s="386" t="s">
        <v>32</v>
      </c>
      <c r="D33" s="387"/>
      <c r="E33" s="334"/>
      <c r="F33" s="360" t="s">
        <v>2</v>
      </c>
      <c r="G33" s="361"/>
    </row>
    <row r="34" spans="1:16" ht="47.25" customHeight="1" thickBot="1">
      <c r="A34" s="13" t="s">
        <v>8</v>
      </c>
      <c r="B34" s="383"/>
      <c r="C34" s="384"/>
      <c r="D34" s="384"/>
      <c r="E34" s="385"/>
      <c r="F34" s="16" t="s">
        <v>12</v>
      </c>
      <c r="G34" s="196">
        <f>SUM(G23:G30)+SUM(G16:G21)+SUM(G9:G14)</f>
        <v>0</v>
      </c>
      <c r="P34" s="47"/>
    </row>
    <row r="35" spans="1:7" ht="20.25" customHeight="1">
      <c r="A35" s="12"/>
      <c r="B35" s="12"/>
      <c r="C35" s="12"/>
      <c r="D35" s="12"/>
      <c r="E35" s="12"/>
      <c r="F35" s="12"/>
      <c r="G35" s="12"/>
    </row>
    <row r="36" spans="1:7" ht="30" customHeight="1">
      <c r="A36" s="371" t="s">
        <v>69</v>
      </c>
      <c r="B36" s="372"/>
      <c r="C36" s="373"/>
      <c r="D36" s="362" t="s">
        <v>70</v>
      </c>
      <c r="E36" s="363"/>
      <c r="F36" s="363"/>
      <c r="G36" s="364"/>
    </row>
    <row r="37" spans="1:7" ht="50.25" customHeight="1">
      <c r="A37" s="374"/>
      <c r="B37" s="375"/>
      <c r="C37" s="376"/>
      <c r="D37" s="365"/>
      <c r="E37" s="366"/>
      <c r="F37" s="366"/>
      <c r="G37" s="367"/>
    </row>
    <row r="38" spans="1:7" ht="16.5" customHeight="1">
      <c r="A38" s="368" t="s">
        <v>71</v>
      </c>
      <c r="B38" s="369"/>
      <c r="C38" s="370"/>
      <c r="D38" s="368" t="s">
        <v>72</v>
      </c>
      <c r="E38" s="369"/>
      <c r="F38" s="369"/>
      <c r="G38" s="370"/>
    </row>
    <row r="39" spans="1:7" ht="42.75" customHeight="1">
      <c r="A39" s="342" t="s">
        <v>34</v>
      </c>
      <c r="B39" s="342"/>
      <c r="C39" s="342"/>
      <c r="D39" s="342"/>
      <c r="E39" s="342"/>
      <c r="F39" s="342"/>
      <c r="G39" s="342"/>
    </row>
    <row r="40" spans="1:7" ht="20.25" customHeight="1">
      <c r="A40" s="342" t="s">
        <v>68</v>
      </c>
      <c r="B40" s="342"/>
      <c r="C40" s="342"/>
      <c r="D40" s="342"/>
      <c r="E40" s="342"/>
      <c r="F40" s="342"/>
      <c r="G40" s="342"/>
    </row>
  </sheetData>
  <sheetProtection password="C6CE" sheet="1" objects="1" scenarios="1"/>
  <mergeCells count="46">
    <mergeCell ref="A24:D24"/>
    <mergeCell ref="F1:G1"/>
    <mergeCell ref="A8:G8"/>
    <mergeCell ref="A9:D9"/>
    <mergeCell ref="A10:D10"/>
    <mergeCell ref="A13:D13"/>
    <mergeCell ref="A7:D7"/>
    <mergeCell ref="A12:D12"/>
    <mergeCell ref="A3:D3"/>
    <mergeCell ref="F3:G3"/>
    <mergeCell ref="A14:D14"/>
    <mergeCell ref="A16:D16"/>
    <mergeCell ref="A20:D20"/>
    <mergeCell ref="A21:D21"/>
    <mergeCell ref="A15:G15"/>
    <mergeCell ref="A23:D23"/>
    <mergeCell ref="B34:E34"/>
    <mergeCell ref="C33:D33"/>
    <mergeCell ref="A29:A30"/>
    <mergeCell ref="A26:D26"/>
    <mergeCell ref="A32:A33"/>
    <mergeCell ref="A11:D11"/>
    <mergeCell ref="A19:D19"/>
    <mergeCell ref="A17:D17"/>
    <mergeCell ref="A18:D18"/>
    <mergeCell ref="A22:G22"/>
    <mergeCell ref="F32:G32"/>
    <mergeCell ref="F31:G31"/>
    <mergeCell ref="B30:D30"/>
    <mergeCell ref="B29:D29"/>
    <mergeCell ref="C32:D32"/>
    <mergeCell ref="A25:D25"/>
    <mergeCell ref="B27:D27"/>
    <mergeCell ref="B28:D28"/>
    <mergeCell ref="A27:A28"/>
    <mergeCell ref="C31:D31"/>
    <mergeCell ref="F33:G33"/>
    <mergeCell ref="E32:E33"/>
    <mergeCell ref="A39:G39"/>
    <mergeCell ref="A40:G40"/>
    <mergeCell ref="D36:G36"/>
    <mergeCell ref="D37:G37"/>
    <mergeCell ref="D38:G38"/>
    <mergeCell ref="A36:C36"/>
    <mergeCell ref="A37:C37"/>
    <mergeCell ref="A38:C38"/>
  </mergeCells>
  <printOptions verticalCentered="1"/>
  <pageMargins left="0.6692913385826772" right="0.1968503937007874" top="0.2755905511811024" bottom="0.1968503937007874" header="0.5118110236220472" footer="0.3937007874015748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4">
      <selection activeCell="G23" sqref="G23"/>
    </sheetView>
  </sheetViews>
  <sheetFormatPr defaultColWidth="9.140625" defaultRowHeight="20.25" customHeight="1"/>
  <cols>
    <col min="1" max="1" width="21.7109375" style="1" customWidth="1"/>
    <col min="2" max="2" width="16.140625" style="1" customWidth="1"/>
    <col min="3" max="3" width="26.00390625" style="1" customWidth="1"/>
    <col min="4" max="4" width="27.140625" style="1" customWidth="1"/>
    <col min="5" max="5" width="14.28125" style="1" customWidth="1"/>
    <col min="6" max="6" width="12.8515625" style="1" customWidth="1"/>
    <col min="7" max="7" width="17.421875" style="1" customWidth="1"/>
    <col min="8" max="8" width="0.2890625" style="1" customWidth="1"/>
    <col min="9" max="16384" width="9.140625" style="1" customWidth="1"/>
  </cols>
  <sheetData>
    <row r="1" spans="6:7" ht="25.5" customHeight="1">
      <c r="F1" s="391" t="s">
        <v>18</v>
      </c>
      <c r="G1" s="391"/>
    </row>
    <row r="2" ht="15" customHeight="1">
      <c r="G2" s="23"/>
    </row>
    <row r="3" spans="1:7" ht="21.75" customHeight="1">
      <c r="A3" s="306" t="s">
        <v>162</v>
      </c>
      <c r="B3" s="306"/>
      <c r="C3" s="306"/>
      <c r="D3" s="306"/>
      <c r="E3" s="179" t="s">
        <v>158</v>
      </c>
      <c r="F3" s="305" t="s">
        <v>157</v>
      </c>
      <c r="G3" s="305"/>
    </row>
    <row r="4" spans="1:7" ht="9" customHeight="1">
      <c r="A4" s="8"/>
      <c r="B4" s="10"/>
      <c r="C4" s="10"/>
      <c r="D4" s="11"/>
      <c r="E4" s="11"/>
      <c r="G4" s="9"/>
    </row>
    <row r="5" spans="1:7" ht="18.75" customHeight="1" hidden="1">
      <c r="A5" s="8"/>
      <c r="B5" s="8"/>
      <c r="C5" s="8"/>
      <c r="D5" s="8"/>
      <c r="E5" s="8"/>
      <c r="F5" s="8"/>
      <c r="G5" s="8"/>
    </row>
    <row r="6" spans="1:7" ht="18.75" customHeight="1" thickBot="1">
      <c r="A6" s="12" t="s">
        <v>11</v>
      </c>
      <c r="B6" s="12"/>
      <c r="C6" s="12"/>
      <c r="D6" s="12"/>
      <c r="E6" s="12"/>
      <c r="F6" s="118" t="s">
        <v>13</v>
      </c>
      <c r="G6" s="118"/>
    </row>
    <row r="7" spans="1:7" s="2" customFormat="1" ht="16.5" thickBot="1">
      <c r="A7" s="294" t="s">
        <v>0</v>
      </c>
      <c r="B7" s="295"/>
      <c r="C7" s="295"/>
      <c r="D7" s="296"/>
      <c r="E7" s="14" t="s">
        <v>1</v>
      </c>
      <c r="F7" s="14" t="s">
        <v>2</v>
      </c>
      <c r="G7" s="15" t="s">
        <v>3</v>
      </c>
    </row>
    <row r="8" spans="1:7" s="2" customFormat="1" ht="30" customHeight="1" thickBot="1">
      <c r="A8" s="297" t="s">
        <v>19</v>
      </c>
      <c r="B8" s="298"/>
      <c r="C8" s="298"/>
      <c r="D8" s="298"/>
      <c r="E8" s="298"/>
      <c r="F8" s="298"/>
      <c r="G8" s="299"/>
    </row>
    <row r="9" spans="1:7" s="3" customFormat="1" ht="30" customHeight="1">
      <c r="A9" s="300" t="s">
        <v>20</v>
      </c>
      <c r="B9" s="301"/>
      <c r="C9" s="301"/>
      <c r="D9" s="301"/>
      <c r="E9" s="26">
        <v>90</v>
      </c>
      <c r="F9" s="106"/>
      <c r="G9" s="191">
        <f aca="true" t="shared" si="0" ref="G9:G27">E9*F9</f>
        <v>0</v>
      </c>
    </row>
    <row r="10" spans="1:7" s="5" customFormat="1" ht="30" customHeight="1">
      <c r="A10" s="302" t="s">
        <v>161</v>
      </c>
      <c r="B10" s="303"/>
      <c r="C10" s="303"/>
      <c r="D10" s="303"/>
      <c r="E10" s="20">
        <v>45</v>
      </c>
      <c r="F10" s="107"/>
      <c r="G10" s="191">
        <f t="shared" si="0"/>
        <v>0</v>
      </c>
    </row>
    <row r="11" spans="1:7" s="5" customFormat="1" ht="30" customHeight="1">
      <c r="A11" s="392" t="s">
        <v>65</v>
      </c>
      <c r="B11" s="393"/>
      <c r="C11" s="393"/>
      <c r="D11" s="393"/>
      <c r="E11" s="20">
        <v>22</v>
      </c>
      <c r="F11" s="107"/>
      <c r="G11" s="191">
        <f t="shared" si="0"/>
        <v>0</v>
      </c>
    </row>
    <row r="12" spans="1:12" s="4" customFormat="1" ht="30" customHeight="1" thickBot="1">
      <c r="A12" s="389" t="s">
        <v>66</v>
      </c>
      <c r="B12" s="325"/>
      <c r="C12" s="325"/>
      <c r="D12" s="325"/>
      <c r="E12" s="22">
        <v>22</v>
      </c>
      <c r="F12" s="108"/>
      <c r="G12" s="191">
        <f t="shared" si="0"/>
        <v>0</v>
      </c>
      <c r="K12" s="24"/>
      <c r="L12" s="25"/>
    </row>
    <row r="13" spans="1:12" s="4" customFormat="1" ht="30" customHeight="1" thickBot="1">
      <c r="A13" s="297" t="s">
        <v>21</v>
      </c>
      <c r="B13" s="298"/>
      <c r="C13" s="298"/>
      <c r="D13" s="298"/>
      <c r="E13" s="298"/>
      <c r="F13" s="298"/>
      <c r="G13" s="299"/>
      <c r="K13" s="24"/>
      <c r="L13" s="25"/>
    </row>
    <row r="14" spans="1:9" s="4" customFormat="1" ht="30" customHeight="1">
      <c r="A14" s="320" t="s">
        <v>4</v>
      </c>
      <c r="B14" s="321"/>
      <c r="C14" s="321"/>
      <c r="D14" s="321"/>
      <c r="E14" s="19">
        <v>170</v>
      </c>
      <c r="F14" s="114"/>
      <c r="G14" s="192">
        <f t="shared" si="0"/>
        <v>0</v>
      </c>
      <c r="I14" s="6"/>
    </row>
    <row r="15" spans="1:9" s="4" customFormat="1" ht="30" customHeight="1">
      <c r="A15" s="314" t="s">
        <v>23</v>
      </c>
      <c r="B15" s="315"/>
      <c r="C15" s="315"/>
      <c r="D15" s="315"/>
      <c r="E15" s="21">
        <v>85</v>
      </c>
      <c r="F15" s="106"/>
      <c r="G15" s="191">
        <f t="shared" si="0"/>
        <v>0</v>
      </c>
      <c r="I15" s="6"/>
    </row>
    <row r="16" spans="1:9" s="4" customFormat="1" ht="30" customHeight="1" thickBot="1">
      <c r="A16" s="316" t="s">
        <v>24</v>
      </c>
      <c r="B16" s="317"/>
      <c r="C16" s="317"/>
      <c r="D16" s="317"/>
      <c r="E16" s="22">
        <v>43</v>
      </c>
      <c r="F16" s="110"/>
      <c r="G16" s="193">
        <f t="shared" si="0"/>
        <v>0</v>
      </c>
      <c r="I16" s="6"/>
    </row>
    <row r="17" spans="1:9" s="4" customFormat="1" ht="30" customHeight="1">
      <c r="A17" s="388" t="s">
        <v>22</v>
      </c>
      <c r="B17" s="388"/>
      <c r="C17" s="388"/>
      <c r="D17" s="388"/>
      <c r="E17" s="26">
        <v>130</v>
      </c>
      <c r="F17" s="106"/>
      <c r="G17" s="191">
        <f t="shared" si="0"/>
        <v>0</v>
      </c>
      <c r="I17" s="6"/>
    </row>
    <row r="18" spans="1:7" s="4" customFormat="1" ht="30" customHeight="1">
      <c r="A18" s="315" t="s">
        <v>36</v>
      </c>
      <c r="B18" s="315"/>
      <c r="C18" s="315"/>
      <c r="D18" s="315"/>
      <c r="E18" s="21">
        <v>65</v>
      </c>
      <c r="F18" s="112"/>
      <c r="G18" s="191">
        <f t="shared" si="0"/>
        <v>0</v>
      </c>
    </row>
    <row r="19" spans="1:7" s="5" customFormat="1" ht="30" customHeight="1" thickBot="1">
      <c r="A19" s="315" t="s">
        <v>25</v>
      </c>
      <c r="B19" s="315"/>
      <c r="C19" s="315"/>
      <c r="D19" s="315"/>
      <c r="E19" s="20">
        <v>33</v>
      </c>
      <c r="F19" s="113"/>
      <c r="G19" s="191">
        <f t="shared" si="0"/>
        <v>0</v>
      </c>
    </row>
    <row r="20" spans="1:7" s="5" customFormat="1" ht="30" customHeight="1" thickBot="1">
      <c r="A20" s="297" t="s">
        <v>26</v>
      </c>
      <c r="B20" s="298"/>
      <c r="C20" s="298"/>
      <c r="D20" s="298"/>
      <c r="E20" s="298"/>
      <c r="F20" s="298"/>
      <c r="G20" s="299"/>
    </row>
    <row r="21" spans="1:7" s="5" customFormat="1" ht="30" customHeight="1">
      <c r="A21" s="390" t="s">
        <v>29</v>
      </c>
      <c r="B21" s="388"/>
      <c r="C21" s="388"/>
      <c r="D21" s="388"/>
      <c r="E21" s="26">
        <v>40</v>
      </c>
      <c r="F21" s="106"/>
      <c r="G21" s="191">
        <f t="shared" si="0"/>
        <v>0</v>
      </c>
    </row>
    <row r="22" spans="1:7" s="5" customFormat="1" ht="30" customHeight="1">
      <c r="A22" s="314" t="s">
        <v>28</v>
      </c>
      <c r="B22" s="315"/>
      <c r="C22" s="315"/>
      <c r="D22" s="315"/>
      <c r="E22" s="21">
        <v>20</v>
      </c>
      <c r="F22" s="112"/>
      <c r="G22" s="194">
        <f t="shared" si="0"/>
        <v>0</v>
      </c>
    </row>
    <row r="23" spans="1:7" s="5" customFormat="1" ht="30" customHeight="1">
      <c r="A23" s="314" t="s">
        <v>27</v>
      </c>
      <c r="B23" s="315"/>
      <c r="C23" s="315"/>
      <c r="D23" s="315"/>
      <c r="E23" s="21">
        <v>10</v>
      </c>
      <c r="F23" s="112"/>
      <c r="G23" s="194">
        <f t="shared" si="0"/>
        <v>0</v>
      </c>
    </row>
    <row r="24" spans="1:7" s="5" customFormat="1" ht="30" customHeight="1" thickBot="1">
      <c r="A24" s="316" t="s">
        <v>67</v>
      </c>
      <c r="B24" s="317"/>
      <c r="C24" s="317"/>
      <c r="D24" s="317"/>
      <c r="E24" s="22" t="s">
        <v>12</v>
      </c>
      <c r="F24" s="184">
        <f>F14+F15+F16+F21+F22+F23</f>
        <v>0</v>
      </c>
      <c r="G24" s="48" t="s">
        <v>12</v>
      </c>
    </row>
    <row r="25" spans="1:7" ht="30" customHeight="1">
      <c r="A25" s="382" t="s">
        <v>6</v>
      </c>
      <c r="B25" s="381" t="s">
        <v>9</v>
      </c>
      <c r="C25" s="381"/>
      <c r="D25" s="381"/>
      <c r="E25" s="52">
        <v>25</v>
      </c>
      <c r="F25" s="106"/>
      <c r="G25" s="191">
        <f t="shared" si="0"/>
        <v>0</v>
      </c>
    </row>
    <row r="26" spans="1:7" ht="30" customHeight="1" thickBot="1">
      <c r="A26" s="323"/>
      <c r="B26" s="325" t="s">
        <v>31</v>
      </c>
      <c r="C26" s="325"/>
      <c r="D26" s="325"/>
      <c r="E26" s="18">
        <v>12</v>
      </c>
      <c r="F26" s="108"/>
      <c r="G26" s="193">
        <f t="shared" si="0"/>
        <v>0</v>
      </c>
    </row>
    <row r="27" spans="1:7" ht="30" customHeight="1" thickBot="1">
      <c r="A27" s="103" t="s">
        <v>30</v>
      </c>
      <c r="B27" s="394" t="s">
        <v>7</v>
      </c>
      <c r="C27" s="394"/>
      <c r="D27" s="394"/>
      <c r="E27" s="104">
        <v>5</v>
      </c>
      <c r="F27" s="119"/>
      <c r="G27" s="197">
        <f t="shared" si="0"/>
        <v>0</v>
      </c>
    </row>
    <row r="28" spans="1:7" s="5" customFormat="1" ht="88.5" customHeight="1">
      <c r="A28" s="395" t="s">
        <v>5</v>
      </c>
      <c r="B28" s="120"/>
      <c r="C28" s="396"/>
      <c r="D28" s="397"/>
      <c r="E28" s="402" t="s">
        <v>10</v>
      </c>
      <c r="F28" s="398">
        <f>B28</f>
        <v>0</v>
      </c>
      <c r="G28" s="399"/>
    </row>
    <row r="29" spans="1:7" ht="20.25" customHeight="1" thickBot="1">
      <c r="A29" s="332"/>
      <c r="B29" s="27" t="s">
        <v>2</v>
      </c>
      <c r="C29" s="400" t="s">
        <v>32</v>
      </c>
      <c r="D29" s="401"/>
      <c r="E29" s="334"/>
      <c r="F29" s="337" t="s">
        <v>2</v>
      </c>
      <c r="G29" s="338"/>
    </row>
    <row r="30" spans="1:16" ht="47.25" customHeight="1" thickBot="1">
      <c r="A30" s="13" t="s">
        <v>8</v>
      </c>
      <c r="B30" s="383"/>
      <c r="C30" s="384"/>
      <c r="D30" s="384"/>
      <c r="E30" s="385"/>
      <c r="F30" s="16" t="s">
        <v>12</v>
      </c>
      <c r="G30" s="196">
        <f>SUM(G21:G27)+SUM(G14:G19)+SUM(G9:G12)</f>
        <v>0</v>
      </c>
      <c r="P30" s="47"/>
    </row>
    <row r="31" spans="1:7" ht="20.25" customHeight="1">
      <c r="A31" s="12"/>
      <c r="B31" s="12"/>
      <c r="C31" s="12"/>
      <c r="D31" s="12"/>
      <c r="E31" s="12"/>
      <c r="F31" s="12"/>
      <c r="G31" s="12"/>
    </row>
    <row r="32" spans="1:7" ht="42.75" customHeight="1">
      <c r="A32" s="342" t="s">
        <v>34</v>
      </c>
      <c r="B32" s="342"/>
      <c r="C32" s="342"/>
      <c r="D32" s="342"/>
      <c r="E32" s="342"/>
      <c r="F32" s="342"/>
      <c r="G32" s="342"/>
    </row>
    <row r="33" spans="1:7" ht="20.25" customHeight="1">
      <c r="A33" s="342" t="s">
        <v>73</v>
      </c>
      <c r="B33" s="342"/>
      <c r="C33" s="342"/>
      <c r="D33" s="342"/>
      <c r="E33" s="342"/>
      <c r="F33" s="342"/>
      <c r="G33" s="342"/>
    </row>
  </sheetData>
  <sheetProtection password="C6CE" sheet="1" objects="1" scenarios="1"/>
  <mergeCells count="34">
    <mergeCell ref="B27:D27"/>
    <mergeCell ref="A28:A29"/>
    <mergeCell ref="C28:D28"/>
    <mergeCell ref="A32:G32"/>
    <mergeCell ref="A33:G33"/>
    <mergeCell ref="F28:G28"/>
    <mergeCell ref="C29:D29"/>
    <mergeCell ref="F29:G29"/>
    <mergeCell ref="B30:E30"/>
    <mergeCell ref="E28:E29"/>
    <mergeCell ref="A20:G20"/>
    <mergeCell ref="A22:D22"/>
    <mergeCell ref="A23:D23"/>
    <mergeCell ref="A24:D24"/>
    <mergeCell ref="A25:A26"/>
    <mergeCell ref="B25:D25"/>
    <mergeCell ref="B26:D26"/>
    <mergeCell ref="A21:D21"/>
    <mergeCell ref="A11:D11"/>
    <mergeCell ref="A12:D12"/>
    <mergeCell ref="A13:G13"/>
    <mergeCell ref="A14:D14"/>
    <mergeCell ref="A15:D15"/>
    <mergeCell ref="A16:D16"/>
    <mergeCell ref="A17:D17"/>
    <mergeCell ref="A18:D18"/>
    <mergeCell ref="A19:D19"/>
    <mergeCell ref="A10:D10"/>
    <mergeCell ref="F1:G1"/>
    <mergeCell ref="A7:D7"/>
    <mergeCell ref="A8:G8"/>
    <mergeCell ref="A9:D9"/>
    <mergeCell ref="F3:G3"/>
    <mergeCell ref="A3:D3"/>
  </mergeCells>
  <printOptions verticalCentered="1"/>
  <pageMargins left="0.6692913385826772" right="0.1968503937007874" top="0.2755905511811024" bottom="0.1968503937007874" header="0.5118110236220472" footer="0.3937007874015748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4.7109375" style="0" bestFit="1" customWidth="1"/>
    <col min="2" max="2" width="15.140625" style="0" customWidth="1"/>
    <col min="3" max="3" width="14.57421875" style="0" bestFit="1" customWidth="1"/>
    <col min="4" max="4" width="8.140625" style="0" bestFit="1" customWidth="1"/>
    <col min="5" max="20" width="7.7109375" style="0" customWidth="1"/>
    <col min="21" max="21" width="8.8515625" style="0" bestFit="1" customWidth="1"/>
    <col min="22" max="22" width="10.140625" style="0" bestFit="1" customWidth="1"/>
  </cols>
  <sheetData>
    <row r="1" spans="1:22" s="59" customFormat="1" ht="20.25">
      <c r="A1" s="403" t="s">
        <v>106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4"/>
    </row>
    <row r="2" spans="1:21" s="59" customFormat="1" ht="15.75">
      <c r="A2" s="405" t="s">
        <v>105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ht="13.5" thickBot="1">
      <c r="A3" s="68"/>
    </row>
    <row r="4" spans="1:22" s="70" customFormat="1" ht="51" customHeight="1" thickBot="1">
      <c r="A4" s="406" t="s">
        <v>84</v>
      </c>
      <c r="B4" s="410" t="s">
        <v>96</v>
      </c>
      <c r="C4" s="414" t="s">
        <v>144</v>
      </c>
      <c r="D4" s="418" t="s">
        <v>97</v>
      </c>
      <c r="E4" s="428" t="s">
        <v>19</v>
      </c>
      <c r="F4" s="429"/>
      <c r="G4" s="429"/>
      <c r="H4" s="430"/>
      <c r="I4" s="425" t="s">
        <v>98</v>
      </c>
      <c r="J4" s="426"/>
      <c r="K4" s="426"/>
      <c r="L4" s="426"/>
      <c r="M4" s="426"/>
      <c r="N4" s="427"/>
      <c r="O4" s="428" t="s">
        <v>99</v>
      </c>
      <c r="P4" s="429"/>
      <c r="Q4" s="429"/>
      <c r="R4" s="430"/>
      <c r="S4" s="437" t="s">
        <v>100</v>
      </c>
      <c r="T4" s="438"/>
      <c r="U4" s="414" t="s">
        <v>101</v>
      </c>
      <c r="V4" s="422" t="s">
        <v>102</v>
      </c>
    </row>
    <row r="5" spans="1:22" s="70" customFormat="1" ht="15.75" thickBot="1">
      <c r="A5" s="407"/>
      <c r="B5" s="411"/>
      <c r="C5" s="415"/>
      <c r="D5" s="419"/>
      <c r="E5" s="431"/>
      <c r="F5" s="432"/>
      <c r="G5" s="432"/>
      <c r="H5" s="433"/>
      <c r="I5" s="425" t="s">
        <v>113</v>
      </c>
      <c r="J5" s="426"/>
      <c r="K5" s="427"/>
      <c r="L5" s="425" t="s">
        <v>117</v>
      </c>
      <c r="M5" s="426"/>
      <c r="N5" s="427"/>
      <c r="O5" s="431"/>
      <c r="P5" s="432"/>
      <c r="Q5" s="432"/>
      <c r="R5" s="433"/>
      <c r="S5" s="439"/>
      <c r="T5" s="440"/>
      <c r="U5" s="441"/>
      <c r="V5" s="423"/>
    </row>
    <row r="6" spans="1:22" s="70" customFormat="1" ht="13.5" thickBot="1">
      <c r="A6" s="408"/>
      <c r="B6" s="412"/>
      <c r="C6" s="416"/>
      <c r="D6" s="420"/>
      <c r="E6" s="71">
        <v>90</v>
      </c>
      <c r="F6" s="80">
        <v>45</v>
      </c>
      <c r="G6" s="71">
        <v>22</v>
      </c>
      <c r="H6" s="69">
        <v>22</v>
      </c>
      <c r="I6" s="71">
        <v>170</v>
      </c>
      <c r="J6" s="71">
        <v>85</v>
      </c>
      <c r="K6" s="71">
        <v>43</v>
      </c>
      <c r="L6" s="69">
        <v>130</v>
      </c>
      <c r="M6" s="71">
        <v>65</v>
      </c>
      <c r="N6" s="71">
        <v>33</v>
      </c>
      <c r="O6" s="71">
        <v>40</v>
      </c>
      <c r="P6" s="71">
        <v>20</v>
      </c>
      <c r="Q6" s="72">
        <v>10</v>
      </c>
      <c r="R6" s="418" t="s">
        <v>103</v>
      </c>
      <c r="S6" s="71">
        <v>25</v>
      </c>
      <c r="T6" s="73">
        <v>12</v>
      </c>
      <c r="U6" s="422">
        <v>5</v>
      </c>
      <c r="V6" s="423"/>
    </row>
    <row r="7" spans="1:22" s="70" customFormat="1" ht="79.5" customHeight="1" thickBot="1">
      <c r="A7" s="409"/>
      <c r="B7" s="413"/>
      <c r="C7" s="417"/>
      <c r="D7" s="421"/>
      <c r="E7" s="74" t="s">
        <v>108</v>
      </c>
      <c r="F7" s="76" t="s">
        <v>116</v>
      </c>
      <c r="G7" s="75" t="s">
        <v>109</v>
      </c>
      <c r="H7" s="76" t="s">
        <v>110</v>
      </c>
      <c r="I7" s="76" t="s">
        <v>108</v>
      </c>
      <c r="J7" s="75" t="s">
        <v>111</v>
      </c>
      <c r="K7" s="76" t="s">
        <v>112</v>
      </c>
      <c r="L7" s="74" t="s">
        <v>108</v>
      </c>
      <c r="M7" s="75" t="s">
        <v>111</v>
      </c>
      <c r="N7" s="76" t="s">
        <v>112</v>
      </c>
      <c r="O7" s="79" t="s">
        <v>113</v>
      </c>
      <c r="P7" s="75" t="s">
        <v>111</v>
      </c>
      <c r="Q7" s="76" t="s">
        <v>112</v>
      </c>
      <c r="R7" s="442"/>
      <c r="S7" s="79" t="s">
        <v>114</v>
      </c>
      <c r="T7" s="79" t="s">
        <v>115</v>
      </c>
      <c r="U7" s="443"/>
      <c r="V7" s="424"/>
    </row>
    <row r="8" spans="1:22" ht="19.5" customHeight="1" thickBot="1">
      <c r="A8" s="143">
        <v>1</v>
      </c>
      <c r="B8" s="144"/>
      <c r="C8" s="145"/>
      <c r="D8" s="143"/>
      <c r="E8" s="125"/>
      <c r="F8" s="146"/>
      <c r="G8" s="146"/>
      <c r="H8" s="147"/>
      <c r="I8" s="125"/>
      <c r="J8" s="146"/>
      <c r="K8" s="147"/>
      <c r="L8" s="146"/>
      <c r="M8" s="146"/>
      <c r="N8" s="147"/>
      <c r="O8" s="125"/>
      <c r="P8" s="146"/>
      <c r="Q8" s="146"/>
      <c r="R8" s="147"/>
      <c r="S8" s="148"/>
      <c r="T8" s="149"/>
      <c r="U8" s="150"/>
      <c r="V8" s="212">
        <f>(E8*$E$6)+(F8*$F$6)+(G8*$G$6)+(H8*$H$6)+(I8*$I$6)+(J8*$J$6)+(K8*$K$6)+(L8*$L$6)+(M8*$M$6)+(N8*$N$6)+(O8*$O$6)+(P8*$P$6)+(Q8*$Q$6)+(S8*$S$6)+(T8*$T$6)+(U8*$U$6)</f>
        <v>0</v>
      </c>
    </row>
    <row r="9" spans="1:22" ht="19.5" customHeight="1" thickBot="1">
      <c r="A9" s="151">
        <v>2</v>
      </c>
      <c r="B9" s="152"/>
      <c r="C9" s="153"/>
      <c r="D9" s="151"/>
      <c r="E9" s="131"/>
      <c r="F9" s="154"/>
      <c r="G9" s="154"/>
      <c r="H9" s="155"/>
      <c r="I9" s="131"/>
      <c r="J9" s="154"/>
      <c r="K9" s="155"/>
      <c r="L9" s="156"/>
      <c r="M9" s="154"/>
      <c r="N9" s="155"/>
      <c r="O9" s="131"/>
      <c r="P9" s="154"/>
      <c r="Q9" s="154"/>
      <c r="R9" s="155"/>
      <c r="S9" s="131"/>
      <c r="T9" s="155"/>
      <c r="U9" s="157"/>
      <c r="V9" s="212">
        <f aca="true" t="shared" si="0" ref="V9:V27">(E9*$E$6)+(F9*$F$6)+(G9*$G$6)+(H9*$H$6)+(I9*$I$6)+(J9*$J$6)+(K9*$K$6)+(L9*$L$6)+(M9*$M$6)+(N9*$N$6)+(O9*$O$6)+(P9*$P$6)+(Q9*$Q$6)+(S9*$S$6)+(T9*$T$6)+(U9*$U$6)</f>
        <v>0</v>
      </c>
    </row>
    <row r="10" spans="1:22" ht="19.5" customHeight="1" thickBot="1">
      <c r="A10" s="151">
        <v>3</v>
      </c>
      <c r="B10" s="152"/>
      <c r="C10" s="153"/>
      <c r="D10" s="151"/>
      <c r="E10" s="131"/>
      <c r="F10" s="154"/>
      <c r="G10" s="154"/>
      <c r="H10" s="155"/>
      <c r="I10" s="131"/>
      <c r="J10" s="154"/>
      <c r="K10" s="155"/>
      <c r="L10" s="156"/>
      <c r="M10" s="154"/>
      <c r="N10" s="155"/>
      <c r="O10" s="131"/>
      <c r="P10" s="154"/>
      <c r="Q10" s="154"/>
      <c r="R10" s="155"/>
      <c r="S10" s="131"/>
      <c r="T10" s="155"/>
      <c r="U10" s="157"/>
      <c r="V10" s="212">
        <f t="shared" si="0"/>
        <v>0</v>
      </c>
    </row>
    <row r="11" spans="1:22" ht="19.5" customHeight="1" thickBot="1">
      <c r="A11" s="151">
        <v>4</v>
      </c>
      <c r="B11" s="152"/>
      <c r="C11" s="153"/>
      <c r="D11" s="151"/>
      <c r="E11" s="131"/>
      <c r="F11" s="154"/>
      <c r="G11" s="154"/>
      <c r="H11" s="155"/>
      <c r="I11" s="131"/>
      <c r="J11" s="154"/>
      <c r="K11" s="155"/>
      <c r="L11" s="156"/>
      <c r="M11" s="154"/>
      <c r="N11" s="155"/>
      <c r="O11" s="131"/>
      <c r="P11" s="154"/>
      <c r="Q11" s="154"/>
      <c r="R11" s="155"/>
      <c r="S11" s="131"/>
      <c r="T11" s="155"/>
      <c r="U11" s="157"/>
      <c r="V11" s="212">
        <f t="shared" si="0"/>
        <v>0</v>
      </c>
    </row>
    <row r="12" spans="1:22" ht="19.5" customHeight="1" thickBot="1">
      <c r="A12" s="151">
        <v>5</v>
      </c>
      <c r="B12" s="152"/>
      <c r="C12" s="153"/>
      <c r="D12" s="151"/>
      <c r="E12" s="131"/>
      <c r="F12" s="154"/>
      <c r="G12" s="154"/>
      <c r="H12" s="155"/>
      <c r="I12" s="131"/>
      <c r="J12" s="154"/>
      <c r="K12" s="155"/>
      <c r="L12" s="156"/>
      <c r="M12" s="154"/>
      <c r="N12" s="155"/>
      <c r="O12" s="131"/>
      <c r="P12" s="154"/>
      <c r="Q12" s="154"/>
      <c r="R12" s="155"/>
      <c r="S12" s="131"/>
      <c r="T12" s="155"/>
      <c r="U12" s="157"/>
      <c r="V12" s="212">
        <f t="shared" si="0"/>
        <v>0</v>
      </c>
    </row>
    <row r="13" spans="1:22" ht="19.5" customHeight="1" thickBot="1">
      <c r="A13" s="151">
        <v>6</v>
      </c>
      <c r="B13" s="152"/>
      <c r="C13" s="153"/>
      <c r="D13" s="151"/>
      <c r="E13" s="131"/>
      <c r="F13" s="154"/>
      <c r="G13" s="154"/>
      <c r="H13" s="155"/>
      <c r="I13" s="131"/>
      <c r="J13" s="154"/>
      <c r="K13" s="155"/>
      <c r="L13" s="156"/>
      <c r="M13" s="154"/>
      <c r="N13" s="155"/>
      <c r="O13" s="131"/>
      <c r="P13" s="154"/>
      <c r="Q13" s="154"/>
      <c r="R13" s="155"/>
      <c r="S13" s="131"/>
      <c r="T13" s="155"/>
      <c r="U13" s="157"/>
      <c r="V13" s="212">
        <f t="shared" si="0"/>
        <v>0</v>
      </c>
    </row>
    <row r="14" spans="1:22" ht="19.5" customHeight="1" thickBot="1">
      <c r="A14" s="151">
        <v>7</v>
      </c>
      <c r="B14" s="152"/>
      <c r="C14" s="153"/>
      <c r="D14" s="151"/>
      <c r="E14" s="131"/>
      <c r="F14" s="154"/>
      <c r="G14" s="154"/>
      <c r="H14" s="155"/>
      <c r="I14" s="131"/>
      <c r="J14" s="154"/>
      <c r="K14" s="155"/>
      <c r="L14" s="156"/>
      <c r="M14" s="154"/>
      <c r="N14" s="155"/>
      <c r="O14" s="131"/>
      <c r="P14" s="154"/>
      <c r="Q14" s="154"/>
      <c r="R14" s="155"/>
      <c r="S14" s="131"/>
      <c r="T14" s="155"/>
      <c r="U14" s="157"/>
      <c r="V14" s="212">
        <f t="shared" si="0"/>
        <v>0</v>
      </c>
    </row>
    <row r="15" spans="1:22" ht="19.5" customHeight="1" thickBot="1">
      <c r="A15" s="151">
        <v>8</v>
      </c>
      <c r="B15" s="152"/>
      <c r="C15" s="153"/>
      <c r="D15" s="151"/>
      <c r="E15" s="131"/>
      <c r="F15" s="154"/>
      <c r="G15" s="154"/>
      <c r="H15" s="155"/>
      <c r="I15" s="131"/>
      <c r="J15" s="154"/>
      <c r="K15" s="155"/>
      <c r="L15" s="156"/>
      <c r="M15" s="154"/>
      <c r="N15" s="155"/>
      <c r="O15" s="131"/>
      <c r="P15" s="154"/>
      <c r="Q15" s="154"/>
      <c r="R15" s="155"/>
      <c r="S15" s="131"/>
      <c r="T15" s="155"/>
      <c r="U15" s="157"/>
      <c r="V15" s="212">
        <f t="shared" si="0"/>
        <v>0</v>
      </c>
    </row>
    <row r="16" spans="1:22" ht="19.5" customHeight="1" thickBot="1">
      <c r="A16" s="151">
        <v>9</v>
      </c>
      <c r="B16" s="152"/>
      <c r="C16" s="153"/>
      <c r="D16" s="151"/>
      <c r="E16" s="131"/>
      <c r="F16" s="154"/>
      <c r="G16" s="154"/>
      <c r="H16" s="155"/>
      <c r="I16" s="131"/>
      <c r="J16" s="154"/>
      <c r="K16" s="155"/>
      <c r="L16" s="156"/>
      <c r="M16" s="154"/>
      <c r="N16" s="155"/>
      <c r="O16" s="131"/>
      <c r="P16" s="154"/>
      <c r="Q16" s="154"/>
      <c r="R16" s="155"/>
      <c r="S16" s="131"/>
      <c r="T16" s="155"/>
      <c r="U16" s="157"/>
      <c r="V16" s="212">
        <f t="shared" si="0"/>
        <v>0</v>
      </c>
    </row>
    <row r="17" spans="1:22" ht="19.5" customHeight="1" thickBot="1">
      <c r="A17" s="151">
        <v>10</v>
      </c>
      <c r="B17" s="152"/>
      <c r="C17" s="153"/>
      <c r="D17" s="151"/>
      <c r="E17" s="131"/>
      <c r="F17" s="154"/>
      <c r="G17" s="154"/>
      <c r="H17" s="155"/>
      <c r="I17" s="131"/>
      <c r="J17" s="154"/>
      <c r="K17" s="155"/>
      <c r="L17" s="156"/>
      <c r="M17" s="154"/>
      <c r="N17" s="155"/>
      <c r="O17" s="131"/>
      <c r="P17" s="154"/>
      <c r="Q17" s="154"/>
      <c r="R17" s="155"/>
      <c r="S17" s="131"/>
      <c r="T17" s="155"/>
      <c r="U17" s="157"/>
      <c r="V17" s="212">
        <f t="shared" si="0"/>
        <v>0</v>
      </c>
    </row>
    <row r="18" spans="1:22" ht="19.5" customHeight="1" thickBot="1">
      <c r="A18" s="151">
        <v>11</v>
      </c>
      <c r="B18" s="152"/>
      <c r="C18" s="153"/>
      <c r="D18" s="151"/>
      <c r="E18" s="131"/>
      <c r="F18" s="154"/>
      <c r="G18" s="154"/>
      <c r="H18" s="155"/>
      <c r="I18" s="131"/>
      <c r="J18" s="154"/>
      <c r="K18" s="155"/>
      <c r="L18" s="156"/>
      <c r="M18" s="154"/>
      <c r="N18" s="155"/>
      <c r="O18" s="131"/>
      <c r="P18" s="154"/>
      <c r="Q18" s="154"/>
      <c r="R18" s="155"/>
      <c r="S18" s="131"/>
      <c r="T18" s="155"/>
      <c r="U18" s="157"/>
      <c r="V18" s="212">
        <f t="shared" si="0"/>
        <v>0</v>
      </c>
    </row>
    <row r="19" spans="1:22" ht="19.5" customHeight="1" thickBot="1">
      <c r="A19" s="151">
        <v>12</v>
      </c>
      <c r="B19" s="152"/>
      <c r="C19" s="153"/>
      <c r="D19" s="151"/>
      <c r="E19" s="131"/>
      <c r="F19" s="154"/>
      <c r="G19" s="154"/>
      <c r="H19" s="155"/>
      <c r="I19" s="131"/>
      <c r="J19" s="154"/>
      <c r="K19" s="155"/>
      <c r="L19" s="156"/>
      <c r="M19" s="154"/>
      <c r="N19" s="155"/>
      <c r="O19" s="131"/>
      <c r="P19" s="154"/>
      <c r="Q19" s="154"/>
      <c r="R19" s="155"/>
      <c r="S19" s="131"/>
      <c r="T19" s="155"/>
      <c r="U19" s="157"/>
      <c r="V19" s="212">
        <f t="shared" si="0"/>
        <v>0</v>
      </c>
    </row>
    <row r="20" spans="1:22" ht="19.5" customHeight="1" thickBot="1">
      <c r="A20" s="151">
        <v>13</v>
      </c>
      <c r="B20" s="152"/>
      <c r="C20" s="153"/>
      <c r="D20" s="151"/>
      <c r="E20" s="131"/>
      <c r="F20" s="154"/>
      <c r="G20" s="154"/>
      <c r="H20" s="155"/>
      <c r="I20" s="131"/>
      <c r="J20" s="154"/>
      <c r="K20" s="155"/>
      <c r="L20" s="156"/>
      <c r="M20" s="154"/>
      <c r="N20" s="155"/>
      <c r="O20" s="131"/>
      <c r="P20" s="154"/>
      <c r="Q20" s="154"/>
      <c r="R20" s="155"/>
      <c r="S20" s="131"/>
      <c r="T20" s="155"/>
      <c r="U20" s="157"/>
      <c r="V20" s="212">
        <f t="shared" si="0"/>
        <v>0</v>
      </c>
    </row>
    <row r="21" spans="1:22" ht="19.5" customHeight="1" thickBot="1">
      <c r="A21" s="151">
        <v>14</v>
      </c>
      <c r="B21" s="152"/>
      <c r="C21" s="153"/>
      <c r="D21" s="151"/>
      <c r="E21" s="131"/>
      <c r="F21" s="154"/>
      <c r="G21" s="154"/>
      <c r="H21" s="155"/>
      <c r="I21" s="131"/>
      <c r="J21" s="154"/>
      <c r="K21" s="155"/>
      <c r="L21" s="156"/>
      <c r="M21" s="154"/>
      <c r="N21" s="155"/>
      <c r="O21" s="131"/>
      <c r="P21" s="154"/>
      <c r="Q21" s="154"/>
      <c r="R21" s="155"/>
      <c r="S21" s="131"/>
      <c r="T21" s="155"/>
      <c r="U21" s="157"/>
      <c r="V21" s="212">
        <f t="shared" si="0"/>
        <v>0</v>
      </c>
    </row>
    <row r="22" spans="1:22" ht="19.5" customHeight="1" thickBot="1">
      <c r="A22" s="151">
        <v>15</v>
      </c>
      <c r="B22" s="152"/>
      <c r="C22" s="153"/>
      <c r="D22" s="151"/>
      <c r="E22" s="131"/>
      <c r="F22" s="154"/>
      <c r="G22" s="154"/>
      <c r="H22" s="155"/>
      <c r="I22" s="131"/>
      <c r="J22" s="154"/>
      <c r="K22" s="155"/>
      <c r="L22" s="156"/>
      <c r="M22" s="154"/>
      <c r="N22" s="155"/>
      <c r="O22" s="131"/>
      <c r="P22" s="154"/>
      <c r="Q22" s="154"/>
      <c r="R22" s="155"/>
      <c r="S22" s="131"/>
      <c r="T22" s="155"/>
      <c r="U22" s="157"/>
      <c r="V22" s="212">
        <f t="shared" si="0"/>
        <v>0</v>
      </c>
    </row>
    <row r="23" spans="1:22" ht="19.5" customHeight="1" thickBot="1">
      <c r="A23" s="151">
        <v>16</v>
      </c>
      <c r="B23" s="152"/>
      <c r="C23" s="153"/>
      <c r="D23" s="151"/>
      <c r="E23" s="131"/>
      <c r="F23" s="154"/>
      <c r="G23" s="154"/>
      <c r="H23" s="155"/>
      <c r="I23" s="131"/>
      <c r="J23" s="154"/>
      <c r="K23" s="155"/>
      <c r="L23" s="156"/>
      <c r="M23" s="154"/>
      <c r="N23" s="155"/>
      <c r="O23" s="131"/>
      <c r="P23" s="154"/>
      <c r="Q23" s="154"/>
      <c r="R23" s="155"/>
      <c r="S23" s="131"/>
      <c r="T23" s="155"/>
      <c r="U23" s="157"/>
      <c r="V23" s="212">
        <f t="shared" si="0"/>
        <v>0</v>
      </c>
    </row>
    <row r="24" spans="1:22" ht="19.5" customHeight="1" thickBot="1">
      <c r="A24" s="151">
        <v>17</v>
      </c>
      <c r="B24" s="152"/>
      <c r="C24" s="153"/>
      <c r="D24" s="151"/>
      <c r="E24" s="131"/>
      <c r="F24" s="154"/>
      <c r="G24" s="154"/>
      <c r="H24" s="155"/>
      <c r="I24" s="131"/>
      <c r="J24" s="154"/>
      <c r="K24" s="155"/>
      <c r="L24" s="156"/>
      <c r="M24" s="154"/>
      <c r="N24" s="155"/>
      <c r="O24" s="131"/>
      <c r="P24" s="154"/>
      <c r="Q24" s="154"/>
      <c r="R24" s="155"/>
      <c r="S24" s="131"/>
      <c r="T24" s="155"/>
      <c r="U24" s="157"/>
      <c r="V24" s="212">
        <f t="shared" si="0"/>
        <v>0</v>
      </c>
    </row>
    <row r="25" spans="1:22" ht="19.5" customHeight="1" thickBot="1">
      <c r="A25" s="151">
        <v>18</v>
      </c>
      <c r="B25" s="152"/>
      <c r="C25" s="153"/>
      <c r="D25" s="151"/>
      <c r="E25" s="131"/>
      <c r="F25" s="154"/>
      <c r="G25" s="154"/>
      <c r="H25" s="155"/>
      <c r="I25" s="131"/>
      <c r="J25" s="154"/>
      <c r="K25" s="155"/>
      <c r="L25" s="156"/>
      <c r="M25" s="154"/>
      <c r="N25" s="155"/>
      <c r="O25" s="131"/>
      <c r="P25" s="154"/>
      <c r="Q25" s="154"/>
      <c r="R25" s="155"/>
      <c r="S25" s="131"/>
      <c r="T25" s="155"/>
      <c r="U25" s="157"/>
      <c r="V25" s="212">
        <f t="shared" si="0"/>
        <v>0</v>
      </c>
    </row>
    <row r="26" spans="1:22" ht="19.5" customHeight="1" thickBot="1">
      <c r="A26" s="151">
        <v>19</v>
      </c>
      <c r="B26" s="152"/>
      <c r="C26" s="153"/>
      <c r="D26" s="151"/>
      <c r="E26" s="131"/>
      <c r="F26" s="154"/>
      <c r="G26" s="154"/>
      <c r="H26" s="155"/>
      <c r="I26" s="131"/>
      <c r="J26" s="154"/>
      <c r="K26" s="155"/>
      <c r="L26" s="156"/>
      <c r="M26" s="154"/>
      <c r="N26" s="155"/>
      <c r="O26" s="131"/>
      <c r="P26" s="154"/>
      <c r="Q26" s="154"/>
      <c r="R26" s="155"/>
      <c r="S26" s="131"/>
      <c r="T26" s="155"/>
      <c r="U26" s="157"/>
      <c r="V26" s="212">
        <f t="shared" si="0"/>
        <v>0</v>
      </c>
    </row>
    <row r="27" spans="1:22" ht="19.5" customHeight="1" thickBot="1">
      <c r="A27" s="158">
        <v>20</v>
      </c>
      <c r="B27" s="159"/>
      <c r="C27" s="160"/>
      <c r="D27" s="158"/>
      <c r="E27" s="137"/>
      <c r="F27" s="161"/>
      <c r="G27" s="161"/>
      <c r="H27" s="162"/>
      <c r="I27" s="137"/>
      <c r="J27" s="161"/>
      <c r="K27" s="162"/>
      <c r="L27" s="163"/>
      <c r="M27" s="161"/>
      <c r="N27" s="162"/>
      <c r="O27" s="137"/>
      <c r="P27" s="161"/>
      <c r="Q27" s="161"/>
      <c r="R27" s="162"/>
      <c r="S27" s="137"/>
      <c r="T27" s="162"/>
      <c r="U27" s="164"/>
      <c r="V27" s="212">
        <f t="shared" si="0"/>
        <v>0</v>
      </c>
    </row>
    <row r="28" spans="1:22" s="77" customFormat="1" ht="24.75" customHeight="1" thickBot="1">
      <c r="A28" s="444" t="s">
        <v>107</v>
      </c>
      <c r="B28" s="445"/>
      <c r="C28" s="446"/>
      <c r="D28" s="205">
        <f>SUM(D8:D27)</f>
        <v>0</v>
      </c>
      <c r="E28" s="205">
        <f aca="true" t="shared" si="1" ref="E28:K28">SUM(E8:E27)</f>
        <v>0</v>
      </c>
      <c r="F28" s="205">
        <f t="shared" si="1"/>
        <v>0</v>
      </c>
      <c r="G28" s="205">
        <f t="shared" si="1"/>
        <v>0</v>
      </c>
      <c r="H28" s="205">
        <f t="shared" si="1"/>
        <v>0</v>
      </c>
      <c r="I28" s="205">
        <f t="shared" si="1"/>
        <v>0</v>
      </c>
      <c r="J28" s="205">
        <f t="shared" si="1"/>
        <v>0</v>
      </c>
      <c r="K28" s="205">
        <f t="shared" si="1"/>
        <v>0</v>
      </c>
      <c r="L28" s="206">
        <f aca="true" t="shared" si="2" ref="L28:U28">SUM(L8:L27)</f>
        <v>0</v>
      </c>
      <c r="M28" s="205">
        <f t="shared" si="2"/>
        <v>0</v>
      </c>
      <c r="N28" s="205">
        <f t="shared" si="2"/>
        <v>0</v>
      </c>
      <c r="O28" s="205">
        <f t="shared" si="2"/>
        <v>0</v>
      </c>
      <c r="P28" s="205">
        <f t="shared" si="2"/>
        <v>0</v>
      </c>
      <c r="Q28" s="205">
        <f t="shared" si="2"/>
        <v>0</v>
      </c>
      <c r="R28" s="205">
        <f t="shared" si="2"/>
        <v>0</v>
      </c>
      <c r="S28" s="205">
        <f t="shared" si="2"/>
        <v>0</v>
      </c>
      <c r="T28" s="205">
        <f t="shared" si="2"/>
        <v>0</v>
      </c>
      <c r="U28" s="206">
        <f t="shared" si="2"/>
        <v>0</v>
      </c>
      <c r="V28" s="207">
        <f>SUM(D28:U28)</f>
        <v>0</v>
      </c>
    </row>
    <row r="29" spans="1:22" s="78" customFormat="1" ht="24.75" customHeight="1" thickBot="1">
      <c r="A29" s="434" t="s">
        <v>104</v>
      </c>
      <c r="B29" s="435"/>
      <c r="C29" s="435"/>
      <c r="D29" s="436"/>
      <c r="E29" s="208">
        <f>E28*E6</f>
        <v>0</v>
      </c>
      <c r="F29" s="208">
        <f aca="true" t="shared" si="3" ref="F29:K29">F28*F6</f>
        <v>0</v>
      </c>
      <c r="G29" s="208">
        <f t="shared" si="3"/>
        <v>0</v>
      </c>
      <c r="H29" s="208">
        <f t="shared" si="3"/>
        <v>0</v>
      </c>
      <c r="I29" s="209">
        <f t="shared" si="3"/>
        <v>0</v>
      </c>
      <c r="J29" s="208">
        <f t="shared" si="3"/>
        <v>0</v>
      </c>
      <c r="K29" s="208">
        <f t="shared" si="3"/>
        <v>0</v>
      </c>
      <c r="L29" s="208">
        <f aca="true" t="shared" si="4" ref="L29:Q29">L28*L6</f>
        <v>0</v>
      </c>
      <c r="M29" s="208">
        <f t="shared" si="4"/>
        <v>0</v>
      </c>
      <c r="N29" s="208">
        <f t="shared" si="4"/>
        <v>0</v>
      </c>
      <c r="O29" s="208">
        <f t="shared" si="4"/>
        <v>0</v>
      </c>
      <c r="P29" s="208">
        <f t="shared" si="4"/>
        <v>0</v>
      </c>
      <c r="Q29" s="208">
        <f t="shared" si="4"/>
        <v>0</v>
      </c>
      <c r="R29" s="81" t="s">
        <v>12</v>
      </c>
      <c r="S29" s="209">
        <f>S28*S6</f>
        <v>0</v>
      </c>
      <c r="T29" s="208">
        <f>T28*T6</f>
        <v>0</v>
      </c>
      <c r="U29" s="208">
        <f>U28*U6</f>
        <v>0</v>
      </c>
      <c r="V29" s="211">
        <f>SUM(E29:U29)</f>
        <v>0</v>
      </c>
    </row>
  </sheetData>
  <sheetProtection password="C6CE" sheet="1" objects="1" scenarios="1"/>
  <mergeCells count="18">
    <mergeCell ref="A29:D29"/>
    <mergeCell ref="I4:N4"/>
    <mergeCell ref="O4:R5"/>
    <mergeCell ref="S4:T5"/>
    <mergeCell ref="U4:U5"/>
    <mergeCell ref="R6:R7"/>
    <mergeCell ref="U6:U7"/>
    <mergeCell ref="A28:C28"/>
    <mergeCell ref="A1:V1"/>
    <mergeCell ref="A2:U2"/>
    <mergeCell ref="A4:A7"/>
    <mergeCell ref="B4:B7"/>
    <mergeCell ref="C4:C7"/>
    <mergeCell ref="D4:D7"/>
    <mergeCell ref="V4:V7"/>
    <mergeCell ref="I5:K5"/>
    <mergeCell ref="L5:N5"/>
    <mergeCell ref="E4:H5"/>
  </mergeCells>
  <printOptions/>
  <pageMargins left="0.11" right="0.1" top="0.3" bottom="0.31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D10">
      <selection activeCell="Q14" sqref="Q14"/>
    </sheetView>
  </sheetViews>
  <sheetFormatPr defaultColWidth="9.140625" defaultRowHeight="12.75"/>
  <cols>
    <col min="1" max="1" width="4.7109375" style="0" bestFit="1" customWidth="1"/>
    <col min="2" max="2" width="15.140625" style="0" customWidth="1"/>
    <col min="3" max="3" width="14.57421875" style="0" bestFit="1" customWidth="1"/>
    <col min="4" max="4" width="8.140625" style="0" bestFit="1" customWidth="1"/>
    <col min="5" max="23" width="7.7109375" style="0" customWidth="1"/>
    <col min="24" max="24" width="8.8515625" style="0" bestFit="1" customWidth="1"/>
    <col min="25" max="25" width="10.140625" style="0" bestFit="1" customWidth="1"/>
  </cols>
  <sheetData>
    <row r="1" spans="1:25" s="59" customFormat="1" ht="20.25">
      <c r="A1" s="403" t="s">
        <v>145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</row>
    <row r="2" spans="1:24" s="59" customFormat="1" ht="15.75">
      <c r="A2" s="405" t="s">
        <v>105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</row>
    <row r="3" ht="13.5" thickBot="1">
      <c r="A3" s="68"/>
    </row>
    <row r="4" spans="1:25" s="70" customFormat="1" ht="51" customHeight="1" thickBot="1">
      <c r="A4" s="406" t="s">
        <v>84</v>
      </c>
      <c r="B4" s="410" t="s">
        <v>96</v>
      </c>
      <c r="C4" s="414" t="s">
        <v>144</v>
      </c>
      <c r="D4" s="418" t="s">
        <v>97</v>
      </c>
      <c r="E4" s="428" t="s">
        <v>19</v>
      </c>
      <c r="F4" s="429"/>
      <c r="G4" s="429"/>
      <c r="H4" s="429"/>
      <c r="I4" s="429"/>
      <c r="J4" s="430"/>
      <c r="K4" s="425" t="s">
        <v>98</v>
      </c>
      <c r="L4" s="426"/>
      <c r="M4" s="426"/>
      <c r="N4" s="426"/>
      <c r="O4" s="426"/>
      <c r="P4" s="427"/>
      <c r="Q4" s="428" t="s">
        <v>99</v>
      </c>
      <c r="R4" s="429"/>
      <c r="S4" s="429"/>
      <c r="T4" s="430"/>
      <c r="U4" s="437" t="s">
        <v>100</v>
      </c>
      <c r="V4" s="438"/>
      <c r="W4" s="428" t="s">
        <v>101</v>
      </c>
      <c r="X4" s="430"/>
      <c r="Y4" s="422" t="s">
        <v>102</v>
      </c>
    </row>
    <row r="5" spans="1:25" s="70" customFormat="1" ht="15.75" thickBot="1">
      <c r="A5" s="407"/>
      <c r="B5" s="411"/>
      <c r="C5" s="415"/>
      <c r="D5" s="419"/>
      <c r="E5" s="431"/>
      <c r="F5" s="432"/>
      <c r="G5" s="432"/>
      <c r="H5" s="432"/>
      <c r="I5" s="432"/>
      <c r="J5" s="433"/>
      <c r="K5" s="425" t="s">
        <v>113</v>
      </c>
      <c r="L5" s="426"/>
      <c r="M5" s="427"/>
      <c r="N5" s="425" t="s">
        <v>117</v>
      </c>
      <c r="O5" s="426"/>
      <c r="P5" s="427"/>
      <c r="Q5" s="431"/>
      <c r="R5" s="432"/>
      <c r="S5" s="432"/>
      <c r="T5" s="433"/>
      <c r="U5" s="439"/>
      <c r="V5" s="440"/>
      <c r="W5" s="431"/>
      <c r="X5" s="433"/>
      <c r="Y5" s="423"/>
    </row>
    <row r="6" spans="1:25" s="70" customFormat="1" ht="13.5" thickBot="1">
      <c r="A6" s="408"/>
      <c r="B6" s="412"/>
      <c r="C6" s="416"/>
      <c r="D6" s="420"/>
      <c r="E6" s="71">
        <v>90</v>
      </c>
      <c r="F6" s="80">
        <v>45</v>
      </c>
      <c r="G6" s="71">
        <v>45</v>
      </c>
      <c r="H6" s="71">
        <v>45</v>
      </c>
      <c r="I6" s="71">
        <v>22</v>
      </c>
      <c r="J6" s="69">
        <v>22</v>
      </c>
      <c r="K6" s="71">
        <v>170</v>
      </c>
      <c r="L6" s="71">
        <v>85</v>
      </c>
      <c r="M6" s="71">
        <v>43</v>
      </c>
      <c r="N6" s="69">
        <v>130</v>
      </c>
      <c r="O6" s="71">
        <v>65</v>
      </c>
      <c r="P6" s="71">
        <v>33</v>
      </c>
      <c r="Q6" s="71">
        <v>40</v>
      </c>
      <c r="R6" s="71">
        <v>20</v>
      </c>
      <c r="S6" s="72">
        <v>10</v>
      </c>
      <c r="T6" s="418" t="s">
        <v>103</v>
      </c>
      <c r="U6" s="71">
        <v>25</v>
      </c>
      <c r="V6" s="73">
        <v>12</v>
      </c>
      <c r="W6" s="71">
        <v>5</v>
      </c>
      <c r="X6" s="418" t="s">
        <v>147</v>
      </c>
      <c r="Y6" s="423"/>
    </row>
    <row r="7" spans="1:25" s="70" customFormat="1" ht="79.5" customHeight="1" thickBot="1">
      <c r="A7" s="409"/>
      <c r="B7" s="413"/>
      <c r="C7" s="417"/>
      <c r="D7" s="421"/>
      <c r="E7" s="74" t="s">
        <v>108</v>
      </c>
      <c r="F7" s="79" t="s">
        <v>167</v>
      </c>
      <c r="G7" s="79" t="s">
        <v>166</v>
      </c>
      <c r="H7" s="79" t="s">
        <v>168</v>
      </c>
      <c r="I7" s="75" t="s">
        <v>109</v>
      </c>
      <c r="J7" s="76" t="s">
        <v>110</v>
      </c>
      <c r="K7" s="76" t="s">
        <v>108</v>
      </c>
      <c r="L7" s="75" t="s">
        <v>111</v>
      </c>
      <c r="M7" s="76" t="s">
        <v>112</v>
      </c>
      <c r="N7" s="74" t="s">
        <v>108</v>
      </c>
      <c r="O7" s="75" t="s">
        <v>111</v>
      </c>
      <c r="P7" s="76" t="s">
        <v>112</v>
      </c>
      <c r="Q7" s="79" t="s">
        <v>113</v>
      </c>
      <c r="R7" s="75" t="s">
        <v>111</v>
      </c>
      <c r="S7" s="76" t="s">
        <v>112</v>
      </c>
      <c r="T7" s="442"/>
      <c r="U7" s="79" t="s">
        <v>114</v>
      </c>
      <c r="V7" s="79" t="s">
        <v>115</v>
      </c>
      <c r="W7" s="105" t="s">
        <v>146</v>
      </c>
      <c r="X7" s="442"/>
      <c r="Y7" s="423"/>
    </row>
    <row r="8" spans="1:25" ht="19.5" customHeight="1">
      <c r="A8" s="143">
        <v>1</v>
      </c>
      <c r="B8" s="144"/>
      <c r="C8" s="145"/>
      <c r="D8" s="143"/>
      <c r="E8" s="125"/>
      <c r="F8" s="146"/>
      <c r="G8" s="146"/>
      <c r="H8" s="146"/>
      <c r="I8" s="146"/>
      <c r="J8" s="147"/>
      <c r="K8" s="125"/>
      <c r="L8" s="146"/>
      <c r="M8" s="147"/>
      <c r="N8" s="146"/>
      <c r="O8" s="146"/>
      <c r="P8" s="147"/>
      <c r="Q8" s="125"/>
      <c r="R8" s="146"/>
      <c r="S8" s="146"/>
      <c r="T8" s="147"/>
      <c r="U8" s="148"/>
      <c r="V8" s="149"/>
      <c r="W8" s="143"/>
      <c r="X8" s="165"/>
      <c r="Y8" s="210">
        <f>(E8*$E$6)+(F8*$F$6)+(I8*$I$6)+(J8*$J$6)+(K8*$K$6)+(L8*$L$6)+(M8*$M$6)+(N8*$N$6)+(O8*$O$6)+(P8*$P$6)+(Q8*$Q$6)+(R8*$R$6)+(S8*$S$6)+(U8*$U$6)+(V8*$V$6)+(W8*$W$6)+(H8*$H$6)+(G8*$G$6)</f>
        <v>0</v>
      </c>
    </row>
    <row r="9" spans="1:25" ht="19.5" customHeight="1">
      <c r="A9" s="151">
        <v>2</v>
      </c>
      <c r="B9" s="152"/>
      <c r="C9" s="153"/>
      <c r="D9" s="151"/>
      <c r="E9" s="131"/>
      <c r="F9" s="154"/>
      <c r="G9" s="154"/>
      <c r="H9" s="154"/>
      <c r="I9" s="154"/>
      <c r="J9" s="155"/>
      <c r="K9" s="131"/>
      <c r="L9" s="154"/>
      <c r="M9" s="155"/>
      <c r="N9" s="156"/>
      <c r="O9" s="154"/>
      <c r="P9" s="155"/>
      <c r="Q9" s="131"/>
      <c r="R9" s="154"/>
      <c r="S9" s="154"/>
      <c r="T9" s="155"/>
      <c r="U9" s="131"/>
      <c r="V9" s="155"/>
      <c r="W9" s="151"/>
      <c r="X9" s="151"/>
      <c r="Y9" s="210">
        <f aca="true" t="shared" si="0" ref="Y9:Y27">(E9*$E$6)+(F9*$F$6)+(I9*$I$6)+(J9*$J$6)+(K9*$K$6)+(L9*$L$6)+(M9*$M$6)+(N9*$N$6)+(O9*$O$6)+(P9*$P$6)+(Q9*$Q$6)+(R9*$R$6)+(S9*$S$6)+(U9*$U$6)+(V9*$V$6)+(W9*$W$6)+(H9*$H$6)+(G9*$G$6)</f>
        <v>0</v>
      </c>
    </row>
    <row r="10" spans="1:25" ht="19.5" customHeight="1">
      <c r="A10" s="151">
        <v>3</v>
      </c>
      <c r="B10" s="152"/>
      <c r="C10" s="153"/>
      <c r="D10" s="151"/>
      <c r="E10" s="131"/>
      <c r="F10" s="154"/>
      <c r="G10" s="154"/>
      <c r="H10" s="154"/>
      <c r="I10" s="154"/>
      <c r="J10" s="155"/>
      <c r="K10" s="131"/>
      <c r="L10" s="154"/>
      <c r="M10" s="155"/>
      <c r="N10" s="156"/>
      <c r="O10" s="154"/>
      <c r="P10" s="155"/>
      <c r="Q10" s="131"/>
      <c r="R10" s="154"/>
      <c r="S10" s="154"/>
      <c r="T10" s="155"/>
      <c r="U10" s="131"/>
      <c r="V10" s="155"/>
      <c r="W10" s="151"/>
      <c r="X10" s="151"/>
      <c r="Y10" s="210">
        <f t="shared" si="0"/>
        <v>0</v>
      </c>
    </row>
    <row r="11" spans="1:25" ht="19.5" customHeight="1">
      <c r="A11" s="151">
        <v>4</v>
      </c>
      <c r="B11" s="152"/>
      <c r="C11" s="153"/>
      <c r="D11" s="151"/>
      <c r="E11" s="131"/>
      <c r="F11" s="154"/>
      <c r="G11" s="154"/>
      <c r="H11" s="154"/>
      <c r="I11" s="154"/>
      <c r="J11" s="155"/>
      <c r="K11" s="131"/>
      <c r="L11" s="154"/>
      <c r="M11" s="155"/>
      <c r="N11" s="156"/>
      <c r="O11" s="154"/>
      <c r="P11" s="155"/>
      <c r="Q11" s="131"/>
      <c r="R11" s="154"/>
      <c r="S11" s="154"/>
      <c r="T11" s="155"/>
      <c r="U11" s="131"/>
      <c r="V11" s="155"/>
      <c r="W11" s="151"/>
      <c r="X11" s="151"/>
      <c r="Y11" s="210">
        <f t="shared" si="0"/>
        <v>0</v>
      </c>
    </row>
    <row r="12" spans="1:25" ht="19.5" customHeight="1">
      <c r="A12" s="151">
        <v>5</v>
      </c>
      <c r="B12" s="152"/>
      <c r="C12" s="153"/>
      <c r="D12" s="151"/>
      <c r="E12" s="131"/>
      <c r="F12" s="154"/>
      <c r="G12" s="154"/>
      <c r="H12" s="154"/>
      <c r="I12" s="154"/>
      <c r="J12" s="155"/>
      <c r="K12" s="131"/>
      <c r="L12" s="154"/>
      <c r="M12" s="155"/>
      <c r="N12" s="156"/>
      <c r="O12" s="154"/>
      <c r="P12" s="155"/>
      <c r="Q12" s="131"/>
      <c r="R12" s="154"/>
      <c r="S12" s="154"/>
      <c r="T12" s="155"/>
      <c r="U12" s="131"/>
      <c r="V12" s="155"/>
      <c r="W12" s="151"/>
      <c r="X12" s="151"/>
      <c r="Y12" s="210">
        <f t="shared" si="0"/>
        <v>0</v>
      </c>
    </row>
    <row r="13" spans="1:25" ht="19.5" customHeight="1">
      <c r="A13" s="151">
        <v>6</v>
      </c>
      <c r="B13" s="152"/>
      <c r="C13" s="153"/>
      <c r="D13" s="151"/>
      <c r="E13" s="131"/>
      <c r="F13" s="154"/>
      <c r="G13" s="154"/>
      <c r="H13" s="154"/>
      <c r="I13" s="154"/>
      <c r="J13" s="155"/>
      <c r="K13" s="131"/>
      <c r="L13" s="154"/>
      <c r="M13" s="155"/>
      <c r="N13" s="156"/>
      <c r="O13" s="154"/>
      <c r="P13" s="155"/>
      <c r="Q13" s="131"/>
      <c r="R13" s="154"/>
      <c r="S13" s="154"/>
      <c r="T13" s="155"/>
      <c r="U13" s="131"/>
      <c r="V13" s="155"/>
      <c r="W13" s="151"/>
      <c r="X13" s="151"/>
      <c r="Y13" s="210">
        <f t="shared" si="0"/>
        <v>0</v>
      </c>
    </row>
    <row r="14" spans="1:25" ht="19.5" customHeight="1">
      <c r="A14" s="151">
        <v>7</v>
      </c>
      <c r="B14" s="152"/>
      <c r="C14" s="153"/>
      <c r="D14" s="151"/>
      <c r="E14" s="131"/>
      <c r="F14" s="154"/>
      <c r="G14" s="154"/>
      <c r="H14" s="154"/>
      <c r="I14" s="154"/>
      <c r="J14" s="155"/>
      <c r="K14" s="131"/>
      <c r="L14" s="154"/>
      <c r="M14" s="155"/>
      <c r="N14" s="156"/>
      <c r="O14" s="154"/>
      <c r="P14" s="155"/>
      <c r="Q14" s="131"/>
      <c r="R14" s="154"/>
      <c r="S14" s="154"/>
      <c r="T14" s="155"/>
      <c r="U14" s="131"/>
      <c r="V14" s="155"/>
      <c r="W14" s="151"/>
      <c r="X14" s="151"/>
      <c r="Y14" s="210">
        <f t="shared" si="0"/>
        <v>0</v>
      </c>
    </row>
    <row r="15" spans="1:25" ht="19.5" customHeight="1">
      <c r="A15" s="151">
        <v>8</v>
      </c>
      <c r="B15" s="152"/>
      <c r="C15" s="153"/>
      <c r="D15" s="151"/>
      <c r="E15" s="131"/>
      <c r="F15" s="154"/>
      <c r="G15" s="154"/>
      <c r="H15" s="154"/>
      <c r="I15" s="154"/>
      <c r="J15" s="155"/>
      <c r="K15" s="131"/>
      <c r="L15" s="154"/>
      <c r="M15" s="155"/>
      <c r="N15" s="156"/>
      <c r="O15" s="154"/>
      <c r="P15" s="155"/>
      <c r="Q15" s="131"/>
      <c r="R15" s="154"/>
      <c r="S15" s="154"/>
      <c r="T15" s="155"/>
      <c r="U15" s="131"/>
      <c r="V15" s="155"/>
      <c r="W15" s="151"/>
      <c r="X15" s="151"/>
      <c r="Y15" s="210">
        <f t="shared" si="0"/>
        <v>0</v>
      </c>
    </row>
    <row r="16" spans="1:25" ht="19.5" customHeight="1">
      <c r="A16" s="151">
        <v>9</v>
      </c>
      <c r="B16" s="152"/>
      <c r="C16" s="153"/>
      <c r="D16" s="151"/>
      <c r="E16" s="131"/>
      <c r="F16" s="154"/>
      <c r="G16" s="154"/>
      <c r="H16" s="154"/>
      <c r="I16" s="154"/>
      <c r="J16" s="155"/>
      <c r="K16" s="131"/>
      <c r="L16" s="154"/>
      <c r="M16" s="155"/>
      <c r="N16" s="156"/>
      <c r="O16" s="154"/>
      <c r="P16" s="155"/>
      <c r="Q16" s="131"/>
      <c r="R16" s="154"/>
      <c r="S16" s="154"/>
      <c r="T16" s="155"/>
      <c r="U16" s="131"/>
      <c r="V16" s="155"/>
      <c r="W16" s="151"/>
      <c r="X16" s="151"/>
      <c r="Y16" s="210">
        <f t="shared" si="0"/>
        <v>0</v>
      </c>
    </row>
    <row r="17" spans="1:25" ht="19.5" customHeight="1">
      <c r="A17" s="151">
        <v>10</v>
      </c>
      <c r="B17" s="152"/>
      <c r="C17" s="153"/>
      <c r="D17" s="151"/>
      <c r="E17" s="131"/>
      <c r="F17" s="154"/>
      <c r="G17" s="154"/>
      <c r="H17" s="154"/>
      <c r="I17" s="154"/>
      <c r="J17" s="155"/>
      <c r="K17" s="131"/>
      <c r="L17" s="154"/>
      <c r="M17" s="155"/>
      <c r="N17" s="156"/>
      <c r="O17" s="154"/>
      <c r="P17" s="155"/>
      <c r="Q17" s="131"/>
      <c r="R17" s="154"/>
      <c r="S17" s="154"/>
      <c r="T17" s="155"/>
      <c r="U17" s="131"/>
      <c r="V17" s="155"/>
      <c r="W17" s="151"/>
      <c r="X17" s="151"/>
      <c r="Y17" s="210">
        <f t="shared" si="0"/>
        <v>0</v>
      </c>
    </row>
    <row r="18" spans="1:25" ht="19.5" customHeight="1">
      <c r="A18" s="151">
        <v>11</v>
      </c>
      <c r="B18" s="152"/>
      <c r="C18" s="153"/>
      <c r="D18" s="151"/>
      <c r="E18" s="131"/>
      <c r="F18" s="154"/>
      <c r="G18" s="154"/>
      <c r="H18" s="154"/>
      <c r="I18" s="154"/>
      <c r="J18" s="155"/>
      <c r="K18" s="131"/>
      <c r="L18" s="154"/>
      <c r="M18" s="155"/>
      <c r="N18" s="156"/>
      <c r="O18" s="154"/>
      <c r="P18" s="155"/>
      <c r="Q18" s="131"/>
      <c r="R18" s="154"/>
      <c r="S18" s="154"/>
      <c r="T18" s="155"/>
      <c r="U18" s="131"/>
      <c r="V18" s="155"/>
      <c r="W18" s="151"/>
      <c r="X18" s="151"/>
      <c r="Y18" s="210">
        <f t="shared" si="0"/>
        <v>0</v>
      </c>
    </row>
    <row r="19" spans="1:25" ht="19.5" customHeight="1">
      <c r="A19" s="151">
        <v>12</v>
      </c>
      <c r="B19" s="152"/>
      <c r="C19" s="153"/>
      <c r="D19" s="151"/>
      <c r="E19" s="131"/>
      <c r="F19" s="154"/>
      <c r="G19" s="154"/>
      <c r="H19" s="154"/>
      <c r="I19" s="154"/>
      <c r="J19" s="155"/>
      <c r="K19" s="131"/>
      <c r="L19" s="154"/>
      <c r="M19" s="155"/>
      <c r="N19" s="156"/>
      <c r="O19" s="154"/>
      <c r="P19" s="155"/>
      <c r="Q19" s="131"/>
      <c r="R19" s="154"/>
      <c r="S19" s="154"/>
      <c r="T19" s="155"/>
      <c r="U19" s="131"/>
      <c r="V19" s="155"/>
      <c r="W19" s="151"/>
      <c r="X19" s="151"/>
      <c r="Y19" s="210">
        <f t="shared" si="0"/>
        <v>0</v>
      </c>
    </row>
    <row r="20" spans="1:25" ht="19.5" customHeight="1">
      <c r="A20" s="151">
        <v>13</v>
      </c>
      <c r="B20" s="152"/>
      <c r="C20" s="153"/>
      <c r="D20" s="151"/>
      <c r="E20" s="131"/>
      <c r="F20" s="154"/>
      <c r="G20" s="154"/>
      <c r="H20" s="154"/>
      <c r="I20" s="154"/>
      <c r="J20" s="155"/>
      <c r="K20" s="131"/>
      <c r="L20" s="154"/>
      <c r="M20" s="155"/>
      <c r="N20" s="156"/>
      <c r="O20" s="154"/>
      <c r="P20" s="155"/>
      <c r="Q20" s="131"/>
      <c r="R20" s="154"/>
      <c r="S20" s="154"/>
      <c r="T20" s="155"/>
      <c r="U20" s="131"/>
      <c r="V20" s="155"/>
      <c r="W20" s="151"/>
      <c r="X20" s="151"/>
      <c r="Y20" s="210">
        <f t="shared" si="0"/>
        <v>0</v>
      </c>
    </row>
    <row r="21" spans="1:25" ht="19.5" customHeight="1">
      <c r="A21" s="151">
        <v>14</v>
      </c>
      <c r="B21" s="152"/>
      <c r="C21" s="153"/>
      <c r="D21" s="151"/>
      <c r="E21" s="131"/>
      <c r="F21" s="154"/>
      <c r="G21" s="154"/>
      <c r="H21" s="154"/>
      <c r="I21" s="154"/>
      <c r="J21" s="155"/>
      <c r="K21" s="131"/>
      <c r="L21" s="154"/>
      <c r="M21" s="155"/>
      <c r="N21" s="156"/>
      <c r="O21" s="154"/>
      <c r="P21" s="155"/>
      <c r="Q21" s="131"/>
      <c r="R21" s="154"/>
      <c r="S21" s="154"/>
      <c r="T21" s="155"/>
      <c r="U21" s="131"/>
      <c r="V21" s="155"/>
      <c r="W21" s="151"/>
      <c r="X21" s="151"/>
      <c r="Y21" s="210">
        <f t="shared" si="0"/>
        <v>0</v>
      </c>
    </row>
    <row r="22" spans="1:25" ht="19.5" customHeight="1">
      <c r="A22" s="151">
        <v>15</v>
      </c>
      <c r="B22" s="152"/>
      <c r="C22" s="153"/>
      <c r="D22" s="151"/>
      <c r="E22" s="131"/>
      <c r="F22" s="154"/>
      <c r="G22" s="154"/>
      <c r="H22" s="154"/>
      <c r="I22" s="154"/>
      <c r="J22" s="155"/>
      <c r="K22" s="131"/>
      <c r="L22" s="154"/>
      <c r="M22" s="155"/>
      <c r="N22" s="156"/>
      <c r="O22" s="154"/>
      <c r="P22" s="155"/>
      <c r="Q22" s="131"/>
      <c r="R22" s="154"/>
      <c r="S22" s="154"/>
      <c r="T22" s="155"/>
      <c r="U22" s="131"/>
      <c r="V22" s="155"/>
      <c r="W22" s="151"/>
      <c r="X22" s="151"/>
      <c r="Y22" s="210">
        <f t="shared" si="0"/>
        <v>0</v>
      </c>
    </row>
    <row r="23" spans="1:25" ht="19.5" customHeight="1">
      <c r="A23" s="151">
        <v>16</v>
      </c>
      <c r="B23" s="152"/>
      <c r="C23" s="153"/>
      <c r="D23" s="151"/>
      <c r="E23" s="131"/>
      <c r="F23" s="154"/>
      <c r="G23" s="154"/>
      <c r="H23" s="154"/>
      <c r="I23" s="154"/>
      <c r="J23" s="155"/>
      <c r="K23" s="131"/>
      <c r="L23" s="154"/>
      <c r="M23" s="155"/>
      <c r="N23" s="156"/>
      <c r="O23" s="154"/>
      <c r="P23" s="155"/>
      <c r="Q23" s="131"/>
      <c r="R23" s="154"/>
      <c r="S23" s="154"/>
      <c r="T23" s="155"/>
      <c r="U23" s="131"/>
      <c r="V23" s="155"/>
      <c r="W23" s="151"/>
      <c r="X23" s="151"/>
      <c r="Y23" s="210">
        <f t="shared" si="0"/>
        <v>0</v>
      </c>
    </row>
    <row r="24" spans="1:25" ht="19.5" customHeight="1">
      <c r="A24" s="151">
        <v>17</v>
      </c>
      <c r="B24" s="152"/>
      <c r="C24" s="153"/>
      <c r="D24" s="151"/>
      <c r="E24" s="131"/>
      <c r="F24" s="154"/>
      <c r="G24" s="154"/>
      <c r="H24" s="154"/>
      <c r="I24" s="154"/>
      <c r="J24" s="155"/>
      <c r="K24" s="131"/>
      <c r="L24" s="154"/>
      <c r="M24" s="155"/>
      <c r="N24" s="156"/>
      <c r="O24" s="154"/>
      <c r="P24" s="155"/>
      <c r="Q24" s="131"/>
      <c r="R24" s="154"/>
      <c r="S24" s="154"/>
      <c r="T24" s="155"/>
      <c r="U24" s="131"/>
      <c r="V24" s="155"/>
      <c r="W24" s="151"/>
      <c r="X24" s="151"/>
      <c r="Y24" s="210">
        <f t="shared" si="0"/>
        <v>0</v>
      </c>
    </row>
    <row r="25" spans="1:25" ht="19.5" customHeight="1">
      <c r="A25" s="151">
        <v>18</v>
      </c>
      <c r="B25" s="152"/>
      <c r="C25" s="153"/>
      <c r="D25" s="151"/>
      <c r="E25" s="131"/>
      <c r="F25" s="154"/>
      <c r="G25" s="154"/>
      <c r="H25" s="154"/>
      <c r="I25" s="154"/>
      <c r="J25" s="155"/>
      <c r="K25" s="131"/>
      <c r="L25" s="154"/>
      <c r="M25" s="155"/>
      <c r="N25" s="156"/>
      <c r="O25" s="154"/>
      <c r="P25" s="155"/>
      <c r="Q25" s="131"/>
      <c r="R25" s="154"/>
      <c r="S25" s="154"/>
      <c r="T25" s="155"/>
      <c r="U25" s="131"/>
      <c r="V25" s="155"/>
      <c r="W25" s="151"/>
      <c r="X25" s="151"/>
      <c r="Y25" s="210">
        <f t="shared" si="0"/>
        <v>0</v>
      </c>
    </row>
    <row r="26" spans="1:25" ht="19.5" customHeight="1">
      <c r="A26" s="151">
        <v>19</v>
      </c>
      <c r="B26" s="152"/>
      <c r="C26" s="153"/>
      <c r="D26" s="151"/>
      <c r="E26" s="131"/>
      <c r="F26" s="154"/>
      <c r="G26" s="154"/>
      <c r="H26" s="154"/>
      <c r="I26" s="154"/>
      <c r="J26" s="155"/>
      <c r="K26" s="131"/>
      <c r="L26" s="154"/>
      <c r="M26" s="155"/>
      <c r="N26" s="156"/>
      <c r="O26" s="154"/>
      <c r="P26" s="155"/>
      <c r="Q26" s="131"/>
      <c r="R26" s="154"/>
      <c r="S26" s="154"/>
      <c r="T26" s="155"/>
      <c r="U26" s="131"/>
      <c r="V26" s="155"/>
      <c r="W26" s="151"/>
      <c r="X26" s="151"/>
      <c r="Y26" s="210">
        <f t="shared" si="0"/>
        <v>0</v>
      </c>
    </row>
    <row r="27" spans="1:25" ht="19.5" customHeight="1" thickBot="1">
      <c r="A27" s="158">
        <v>20</v>
      </c>
      <c r="B27" s="159"/>
      <c r="C27" s="160"/>
      <c r="D27" s="166"/>
      <c r="E27" s="167"/>
      <c r="F27" s="168"/>
      <c r="G27" s="168"/>
      <c r="H27" s="168"/>
      <c r="I27" s="168"/>
      <c r="J27" s="169"/>
      <c r="K27" s="167"/>
      <c r="L27" s="168"/>
      <c r="M27" s="169"/>
      <c r="N27" s="170"/>
      <c r="O27" s="168"/>
      <c r="P27" s="169"/>
      <c r="Q27" s="167"/>
      <c r="R27" s="168"/>
      <c r="S27" s="168"/>
      <c r="T27" s="169"/>
      <c r="U27" s="167"/>
      <c r="V27" s="169"/>
      <c r="W27" s="166"/>
      <c r="X27" s="166"/>
      <c r="Y27" s="210">
        <f t="shared" si="0"/>
        <v>0</v>
      </c>
    </row>
    <row r="28" spans="1:25" s="77" customFormat="1" ht="24.75" customHeight="1" thickBot="1">
      <c r="A28" s="444" t="s">
        <v>107</v>
      </c>
      <c r="B28" s="445"/>
      <c r="C28" s="446"/>
      <c r="D28" s="205">
        <f>SUM(D8:D27)</f>
        <v>0</v>
      </c>
      <c r="E28" s="205">
        <f aca="true" t="shared" si="1" ref="E28:X28">SUM(E8:E27)</f>
        <v>0</v>
      </c>
      <c r="F28" s="205">
        <f t="shared" si="1"/>
        <v>0</v>
      </c>
      <c r="G28" s="205">
        <f>SUM(G8:G27)</f>
        <v>0</v>
      </c>
      <c r="H28" s="205">
        <f t="shared" si="1"/>
        <v>0</v>
      </c>
      <c r="I28" s="205">
        <f t="shared" si="1"/>
        <v>0</v>
      </c>
      <c r="J28" s="205">
        <f t="shared" si="1"/>
        <v>0</v>
      </c>
      <c r="K28" s="205">
        <f t="shared" si="1"/>
        <v>0</v>
      </c>
      <c r="L28" s="205">
        <f t="shared" si="1"/>
        <v>0</v>
      </c>
      <c r="M28" s="205">
        <f t="shared" si="1"/>
        <v>0</v>
      </c>
      <c r="N28" s="206">
        <f t="shared" si="1"/>
        <v>0</v>
      </c>
      <c r="O28" s="205">
        <f t="shared" si="1"/>
        <v>0</v>
      </c>
      <c r="P28" s="205">
        <f t="shared" si="1"/>
        <v>0</v>
      </c>
      <c r="Q28" s="205">
        <f t="shared" si="1"/>
        <v>0</v>
      </c>
      <c r="R28" s="205">
        <f t="shared" si="1"/>
        <v>0</v>
      </c>
      <c r="S28" s="205">
        <f t="shared" si="1"/>
        <v>0</v>
      </c>
      <c r="T28" s="205">
        <f t="shared" si="1"/>
        <v>0</v>
      </c>
      <c r="U28" s="205">
        <f t="shared" si="1"/>
        <v>0</v>
      </c>
      <c r="V28" s="205">
        <f>SUM(V8:V27)</f>
        <v>0</v>
      </c>
      <c r="W28" s="205">
        <f>SUM(W8:W27)</f>
        <v>0</v>
      </c>
      <c r="X28" s="205">
        <f t="shared" si="1"/>
        <v>0</v>
      </c>
      <c r="Y28" s="207">
        <f>SUM(D28:X28)</f>
        <v>0</v>
      </c>
    </row>
    <row r="29" spans="1:25" s="78" customFormat="1" ht="24.75" customHeight="1" thickBot="1">
      <c r="A29" s="434" t="s">
        <v>104</v>
      </c>
      <c r="B29" s="435"/>
      <c r="C29" s="435"/>
      <c r="D29" s="436"/>
      <c r="E29" s="208">
        <f>E28*E6</f>
        <v>0</v>
      </c>
      <c r="F29" s="208">
        <f aca="true" t="shared" si="2" ref="F29:S29">F28*F6</f>
        <v>0</v>
      </c>
      <c r="G29" s="208">
        <f>G28*G6</f>
        <v>0</v>
      </c>
      <c r="H29" s="208">
        <f t="shared" si="2"/>
        <v>0</v>
      </c>
      <c r="I29" s="208">
        <f t="shared" si="2"/>
        <v>0</v>
      </c>
      <c r="J29" s="208">
        <f t="shared" si="2"/>
        <v>0</v>
      </c>
      <c r="K29" s="209">
        <f t="shared" si="2"/>
        <v>0</v>
      </c>
      <c r="L29" s="208">
        <f t="shared" si="2"/>
        <v>0</v>
      </c>
      <c r="M29" s="208">
        <f t="shared" si="2"/>
        <v>0</v>
      </c>
      <c r="N29" s="208">
        <f t="shared" si="2"/>
        <v>0</v>
      </c>
      <c r="O29" s="208">
        <f t="shared" si="2"/>
        <v>0</v>
      </c>
      <c r="P29" s="208">
        <f t="shared" si="2"/>
        <v>0</v>
      </c>
      <c r="Q29" s="208">
        <f t="shared" si="2"/>
        <v>0</v>
      </c>
      <c r="R29" s="208">
        <f t="shared" si="2"/>
        <v>0</v>
      </c>
      <c r="S29" s="208">
        <f t="shared" si="2"/>
        <v>0</v>
      </c>
      <c r="T29" s="81" t="s">
        <v>12</v>
      </c>
      <c r="U29" s="209">
        <f>U28*U6</f>
        <v>0</v>
      </c>
      <c r="V29" s="208">
        <f>V28*V6</f>
        <v>0</v>
      </c>
      <c r="W29" s="208">
        <f>W28*W6</f>
        <v>0</v>
      </c>
      <c r="X29" s="81" t="s">
        <v>12</v>
      </c>
      <c r="Y29" s="211">
        <f>SUM(E29:X29)</f>
        <v>0</v>
      </c>
    </row>
  </sheetData>
  <sheetProtection password="C6CE" sheet="1" objects="1" scenarios="1"/>
  <mergeCells count="18">
    <mergeCell ref="W4:X5"/>
    <mergeCell ref="A28:C28"/>
    <mergeCell ref="A29:D29"/>
    <mergeCell ref="Y4:Y7"/>
    <mergeCell ref="K5:M5"/>
    <mergeCell ref="N5:P5"/>
    <mergeCell ref="T6:T7"/>
    <mergeCell ref="X6:X7"/>
    <mergeCell ref="A1:Y1"/>
    <mergeCell ref="A2:X2"/>
    <mergeCell ref="A4:A7"/>
    <mergeCell ref="B4:B7"/>
    <mergeCell ref="C4:C7"/>
    <mergeCell ref="D4:D7"/>
    <mergeCell ref="E4:J5"/>
    <mergeCell ref="K4:P4"/>
    <mergeCell ref="Q4:T5"/>
    <mergeCell ref="U4:V5"/>
  </mergeCells>
  <printOptions/>
  <pageMargins left="0.11" right="0.1" top="0.3" bottom="0.31" header="0.3" footer="0.3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D19">
      <selection activeCell="G11" sqref="G11"/>
    </sheetView>
  </sheetViews>
  <sheetFormatPr defaultColWidth="9.140625" defaultRowHeight="12.75"/>
  <cols>
    <col min="1" max="1" width="4.7109375" style="0" bestFit="1" customWidth="1"/>
    <col min="2" max="2" width="47.421875" style="0" customWidth="1"/>
    <col min="3" max="3" width="11.140625" style="0" customWidth="1"/>
    <col min="4" max="4" width="8.140625" style="0" bestFit="1" customWidth="1"/>
    <col min="5" max="23" width="7.7109375" style="0" customWidth="1"/>
    <col min="24" max="24" width="8.8515625" style="0" bestFit="1" customWidth="1"/>
    <col min="25" max="25" width="10.140625" style="0" bestFit="1" customWidth="1"/>
  </cols>
  <sheetData>
    <row r="1" spans="1:25" s="59" customFormat="1" ht="20.25">
      <c r="A1" s="447" t="s">
        <v>154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8"/>
    </row>
    <row r="2" spans="1:25" s="59" customFormat="1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s="59" customFormat="1" ht="15.75">
      <c r="A3" s="405" t="s">
        <v>105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</row>
    <row r="4" ht="13.5" thickBot="1">
      <c r="A4" s="68"/>
    </row>
    <row r="5" spans="1:25" s="70" customFormat="1" ht="51" customHeight="1" thickBot="1">
      <c r="A5" s="406" t="s">
        <v>84</v>
      </c>
      <c r="B5" s="410" t="s">
        <v>148</v>
      </c>
      <c r="C5" s="449" t="s">
        <v>149</v>
      </c>
      <c r="D5" s="418" t="s">
        <v>97</v>
      </c>
      <c r="E5" s="428" t="s">
        <v>19</v>
      </c>
      <c r="F5" s="429"/>
      <c r="G5" s="429"/>
      <c r="H5" s="429"/>
      <c r="I5" s="429"/>
      <c r="J5" s="430"/>
      <c r="K5" s="425" t="s">
        <v>98</v>
      </c>
      <c r="L5" s="426"/>
      <c r="M5" s="426"/>
      <c r="N5" s="426"/>
      <c r="O5" s="426"/>
      <c r="P5" s="427"/>
      <c r="Q5" s="428" t="s">
        <v>99</v>
      </c>
      <c r="R5" s="429"/>
      <c r="S5" s="429"/>
      <c r="T5" s="430"/>
      <c r="U5" s="437" t="s">
        <v>100</v>
      </c>
      <c r="V5" s="438"/>
      <c r="W5" s="428" t="s">
        <v>101</v>
      </c>
      <c r="X5" s="430"/>
      <c r="Y5" s="422" t="s">
        <v>102</v>
      </c>
    </row>
    <row r="6" spans="1:25" s="70" customFormat="1" ht="15.75" thickBot="1">
      <c r="A6" s="407"/>
      <c r="B6" s="411"/>
      <c r="C6" s="450"/>
      <c r="D6" s="419"/>
      <c r="E6" s="431"/>
      <c r="F6" s="432"/>
      <c r="G6" s="432"/>
      <c r="H6" s="432"/>
      <c r="I6" s="432"/>
      <c r="J6" s="433"/>
      <c r="K6" s="425" t="s">
        <v>113</v>
      </c>
      <c r="L6" s="426"/>
      <c r="M6" s="427"/>
      <c r="N6" s="425" t="s">
        <v>117</v>
      </c>
      <c r="O6" s="426"/>
      <c r="P6" s="427"/>
      <c r="Q6" s="431"/>
      <c r="R6" s="432"/>
      <c r="S6" s="432"/>
      <c r="T6" s="433"/>
      <c r="U6" s="439"/>
      <c r="V6" s="440"/>
      <c r="W6" s="431"/>
      <c r="X6" s="433"/>
      <c r="Y6" s="423"/>
    </row>
    <row r="7" spans="1:25" s="70" customFormat="1" ht="13.5" thickBot="1">
      <c r="A7" s="408"/>
      <c r="B7" s="412"/>
      <c r="C7" s="451"/>
      <c r="D7" s="420"/>
      <c r="E7" s="71">
        <v>90</v>
      </c>
      <c r="F7" s="80">
        <v>45</v>
      </c>
      <c r="G7" s="80">
        <v>45</v>
      </c>
      <c r="H7" s="71">
        <v>45</v>
      </c>
      <c r="I7" s="71">
        <v>22</v>
      </c>
      <c r="J7" s="69">
        <v>22</v>
      </c>
      <c r="K7" s="71">
        <v>170</v>
      </c>
      <c r="L7" s="71">
        <v>85</v>
      </c>
      <c r="M7" s="71">
        <v>43</v>
      </c>
      <c r="N7" s="69">
        <v>130</v>
      </c>
      <c r="O7" s="71">
        <v>65</v>
      </c>
      <c r="P7" s="71">
        <v>33</v>
      </c>
      <c r="Q7" s="71">
        <v>40</v>
      </c>
      <c r="R7" s="71">
        <v>20</v>
      </c>
      <c r="S7" s="72">
        <v>10</v>
      </c>
      <c r="T7" s="418" t="s">
        <v>103</v>
      </c>
      <c r="U7" s="71">
        <v>25</v>
      </c>
      <c r="V7" s="73">
        <v>12</v>
      </c>
      <c r="W7" s="71">
        <v>5</v>
      </c>
      <c r="X7" s="418" t="s">
        <v>147</v>
      </c>
      <c r="Y7" s="423"/>
    </row>
    <row r="8" spans="1:25" s="70" customFormat="1" ht="79.5" customHeight="1" thickBot="1">
      <c r="A8" s="409"/>
      <c r="B8" s="413"/>
      <c r="C8" s="452"/>
      <c r="D8" s="421"/>
      <c r="E8" s="74" t="s">
        <v>108</v>
      </c>
      <c r="F8" s="79" t="s">
        <v>167</v>
      </c>
      <c r="G8" s="79" t="s">
        <v>166</v>
      </c>
      <c r="H8" s="79" t="s">
        <v>168</v>
      </c>
      <c r="I8" s="75" t="s">
        <v>109</v>
      </c>
      <c r="J8" s="76" t="s">
        <v>110</v>
      </c>
      <c r="K8" s="76" t="s">
        <v>108</v>
      </c>
      <c r="L8" s="75" t="s">
        <v>111</v>
      </c>
      <c r="M8" s="76" t="s">
        <v>112</v>
      </c>
      <c r="N8" s="74" t="s">
        <v>108</v>
      </c>
      <c r="O8" s="75" t="s">
        <v>111</v>
      </c>
      <c r="P8" s="76" t="s">
        <v>112</v>
      </c>
      <c r="Q8" s="79" t="s">
        <v>113</v>
      </c>
      <c r="R8" s="75" t="s">
        <v>111</v>
      </c>
      <c r="S8" s="76" t="s">
        <v>112</v>
      </c>
      <c r="T8" s="442"/>
      <c r="U8" s="79" t="s">
        <v>114</v>
      </c>
      <c r="V8" s="79" t="s">
        <v>115</v>
      </c>
      <c r="W8" s="105" t="s">
        <v>146</v>
      </c>
      <c r="X8" s="442"/>
      <c r="Y8" s="423"/>
    </row>
    <row r="9" spans="1:25" s="78" customFormat="1" ht="24.75" customHeight="1" thickBot="1">
      <c r="A9" s="434" t="s">
        <v>152</v>
      </c>
      <c r="B9" s="435"/>
      <c r="C9" s="436"/>
      <c r="D9" s="176"/>
      <c r="E9" s="177"/>
      <c r="F9" s="177"/>
      <c r="G9" s="177"/>
      <c r="H9" s="177"/>
      <c r="I9" s="177"/>
      <c r="J9" s="177"/>
      <c r="K9" s="178"/>
      <c r="L9" s="177"/>
      <c r="M9" s="177"/>
      <c r="N9" s="177"/>
      <c r="O9" s="177"/>
      <c r="P9" s="177"/>
      <c r="Q9" s="177"/>
      <c r="R9" s="177"/>
      <c r="S9" s="177"/>
      <c r="T9" s="222"/>
      <c r="U9" s="178"/>
      <c r="V9" s="177"/>
      <c r="W9" s="177"/>
      <c r="X9" s="222"/>
      <c r="Y9" s="209">
        <f>SUM(E9:X9)</f>
        <v>0</v>
      </c>
    </row>
    <row r="10" spans="1:25" s="78" customFormat="1" ht="24.75" customHeight="1" thickBot="1">
      <c r="A10" s="434" t="s">
        <v>153</v>
      </c>
      <c r="B10" s="435"/>
      <c r="C10" s="435"/>
      <c r="D10" s="436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81" t="s">
        <v>12</v>
      </c>
      <c r="U10" s="177"/>
      <c r="V10" s="177"/>
      <c r="W10" s="177"/>
      <c r="X10" s="81" t="s">
        <v>12</v>
      </c>
      <c r="Y10" s="211">
        <f>SUM(E10:X10)</f>
        <v>0</v>
      </c>
    </row>
    <row r="11" spans="1:25" ht="21" customHeight="1">
      <c r="A11" s="143">
        <v>1</v>
      </c>
      <c r="B11" s="144"/>
      <c r="C11" s="145"/>
      <c r="D11" s="143"/>
      <c r="E11" s="125"/>
      <c r="F11" s="146"/>
      <c r="G11" s="146"/>
      <c r="H11" s="146"/>
      <c r="I11" s="146"/>
      <c r="J11" s="147"/>
      <c r="K11" s="125"/>
      <c r="L11" s="146"/>
      <c r="M11" s="147"/>
      <c r="N11" s="146"/>
      <c r="O11" s="146"/>
      <c r="P11" s="147"/>
      <c r="Q11" s="125"/>
      <c r="R11" s="146"/>
      <c r="S11" s="146"/>
      <c r="T11" s="147"/>
      <c r="U11" s="148"/>
      <c r="V11" s="149"/>
      <c r="W11" s="143"/>
      <c r="X11" s="165"/>
      <c r="Y11" s="210">
        <f>(E11*$E$7)+(F11*$F$7)+(I11*$I$7)+(J11*$J$7)+(K11*$K$7)+(L11*$L$7)+(M11*$M$7)+(N11*$N$7)+(O11*$O$7)+(P11*$P$7)+(Q11*$Q$7)+(R11*$R$7)+(S11*$S$7)+(U11*$U$7)+(V11*$V$7)+(W11*$W$7)+(H11*$H$7)+(G11*$G$7)</f>
        <v>0</v>
      </c>
    </row>
    <row r="12" spans="1:25" ht="21" customHeight="1">
      <c r="A12" s="151">
        <v>2</v>
      </c>
      <c r="B12" s="152"/>
      <c r="C12" s="153"/>
      <c r="D12" s="151"/>
      <c r="E12" s="131"/>
      <c r="F12" s="154"/>
      <c r="G12" s="154"/>
      <c r="H12" s="154"/>
      <c r="I12" s="154"/>
      <c r="J12" s="155"/>
      <c r="K12" s="131"/>
      <c r="L12" s="154"/>
      <c r="M12" s="155"/>
      <c r="N12" s="156"/>
      <c r="O12" s="154"/>
      <c r="P12" s="155"/>
      <c r="Q12" s="131"/>
      <c r="R12" s="154"/>
      <c r="S12" s="154"/>
      <c r="T12" s="155"/>
      <c r="U12" s="131"/>
      <c r="V12" s="155"/>
      <c r="W12" s="151"/>
      <c r="X12" s="151"/>
      <c r="Y12" s="210">
        <f aca="true" t="shared" si="0" ref="Y12:Y30">(E12*$E$7)+(F12*$F$7)+(I12*$I$7)+(J12*$J$7)+(K12*$K$7)+(L12*$L$7)+(M12*$M$7)+(N12*$N$7)+(O12*$O$7)+(P12*$P$7)+(Q12*$Q$7)+(R12*$R$7)+(S12*$S$7)+(U12*$U$7)+(V12*$V$7)+(W12*$W$7)+(H12*$H$7)+(G12*$G$7)</f>
        <v>0</v>
      </c>
    </row>
    <row r="13" spans="1:25" ht="21" customHeight="1">
      <c r="A13" s="151">
        <v>3</v>
      </c>
      <c r="B13" s="152"/>
      <c r="C13" s="153"/>
      <c r="D13" s="151"/>
      <c r="E13" s="131"/>
      <c r="F13" s="154"/>
      <c r="G13" s="154"/>
      <c r="H13" s="154"/>
      <c r="I13" s="154"/>
      <c r="J13" s="155"/>
      <c r="K13" s="131"/>
      <c r="L13" s="154"/>
      <c r="M13" s="155"/>
      <c r="N13" s="156"/>
      <c r="O13" s="154"/>
      <c r="P13" s="155"/>
      <c r="Q13" s="131"/>
      <c r="R13" s="154"/>
      <c r="S13" s="154"/>
      <c r="T13" s="155"/>
      <c r="U13" s="131"/>
      <c r="V13" s="155"/>
      <c r="W13" s="151"/>
      <c r="X13" s="151"/>
      <c r="Y13" s="210">
        <f t="shared" si="0"/>
        <v>0</v>
      </c>
    </row>
    <row r="14" spans="1:25" ht="21" customHeight="1">
      <c r="A14" s="151">
        <v>4</v>
      </c>
      <c r="B14" s="152"/>
      <c r="C14" s="153"/>
      <c r="D14" s="151"/>
      <c r="E14" s="131"/>
      <c r="F14" s="154"/>
      <c r="G14" s="154"/>
      <c r="H14" s="154"/>
      <c r="I14" s="154"/>
      <c r="J14" s="155"/>
      <c r="K14" s="131"/>
      <c r="L14" s="154"/>
      <c r="M14" s="155"/>
      <c r="N14" s="156"/>
      <c r="O14" s="154"/>
      <c r="P14" s="155"/>
      <c r="Q14" s="131"/>
      <c r="R14" s="154"/>
      <c r="S14" s="154"/>
      <c r="T14" s="155"/>
      <c r="U14" s="131"/>
      <c r="V14" s="155"/>
      <c r="W14" s="151"/>
      <c r="X14" s="151"/>
      <c r="Y14" s="210">
        <f t="shared" si="0"/>
        <v>0</v>
      </c>
    </row>
    <row r="15" spans="1:25" ht="21" customHeight="1">
      <c r="A15" s="151">
        <v>5</v>
      </c>
      <c r="B15" s="152"/>
      <c r="C15" s="153"/>
      <c r="D15" s="151"/>
      <c r="E15" s="131"/>
      <c r="F15" s="154"/>
      <c r="G15" s="154"/>
      <c r="H15" s="154"/>
      <c r="I15" s="154"/>
      <c r="J15" s="155"/>
      <c r="K15" s="131"/>
      <c r="L15" s="154"/>
      <c r="M15" s="155"/>
      <c r="N15" s="156"/>
      <c r="O15" s="154"/>
      <c r="P15" s="155"/>
      <c r="Q15" s="131"/>
      <c r="R15" s="154"/>
      <c r="S15" s="154"/>
      <c r="T15" s="155"/>
      <c r="U15" s="131"/>
      <c r="V15" s="155"/>
      <c r="W15" s="151"/>
      <c r="X15" s="151"/>
      <c r="Y15" s="210">
        <f t="shared" si="0"/>
        <v>0</v>
      </c>
    </row>
    <row r="16" spans="1:25" ht="21" customHeight="1">
      <c r="A16" s="151">
        <v>6</v>
      </c>
      <c r="B16" s="152"/>
      <c r="C16" s="153"/>
      <c r="D16" s="151"/>
      <c r="E16" s="131"/>
      <c r="F16" s="154"/>
      <c r="G16" s="154"/>
      <c r="H16" s="154"/>
      <c r="I16" s="154"/>
      <c r="J16" s="155"/>
      <c r="K16" s="131"/>
      <c r="L16" s="154"/>
      <c r="M16" s="155"/>
      <c r="N16" s="156"/>
      <c r="O16" s="154"/>
      <c r="P16" s="155"/>
      <c r="Q16" s="131"/>
      <c r="R16" s="154"/>
      <c r="S16" s="154"/>
      <c r="T16" s="155"/>
      <c r="U16" s="131"/>
      <c r="V16" s="155"/>
      <c r="W16" s="151"/>
      <c r="X16" s="151"/>
      <c r="Y16" s="210">
        <f t="shared" si="0"/>
        <v>0</v>
      </c>
    </row>
    <row r="17" spans="1:25" ht="21" customHeight="1">
      <c r="A17" s="151">
        <v>7</v>
      </c>
      <c r="B17" s="152"/>
      <c r="C17" s="153"/>
      <c r="D17" s="151"/>
      <c r="E17" s="131"/>
      <c r="F17" s="154"/>
      <c r="G17" s="154"/>
      <c r="H17" s="154"/>
      <c r="I17" s="154"/>
      <c r="J17" s="155"/>
      <c r="K17" s="131"/>
      <c r="L17" s="154"/>
      <c r="M17" s="155"/>
      <c r="N17" s="156"/>
      <c r="O17" s="154"/>
      <c r="P17" s="155"/>
      <c r="Q17" s="131"/>
      <c r="R17" s="154"/>
      <c r="S17" s="154"/>
      <c r="T17" s="155"/>
      <c r="U17" s="131"/>
      <c r="V17" s="155"/>
      <c r="W17" s="151"/>
      <c r="X17" s="151"/>
      <c r="Y17" s="210">
        <f t="shared" si="0"/>
        <v>0</v>
      </c>
    </row>
    <row r="18" spans="1:25" ht="21" customHeight="1">
      <c r="A18" s="151">
        <v>8</v>
      </c>
      <c r="B18" s="152"/>
      <c r="C18" s="153"/>
      <c r="D18" s="151"/>
      <c r="E18" s="131"/>
      <c r="F18" s="154"/>
      <c r="G18" s="154"/>
      <c r="H18" s="154"/>
      <c r="I18" s="154"/>
      <c r="J18" s="155"/>
      <c r="K18" s="131"/>
      <c r="L18" s="154"/>
      <c r="M18" s="155"/>
      <c r="N18" s="156"/>
      <c r="O18" s="154"/>
      <c r="P18" s="155"/>
      <c r="Q18" s="131"/>
      <c r="R18" s="154"/>
      <c r="S18" s="154"/>
      <c r="T18" s="155"/>
      <c r="U18" s="131"/>
      <c r="V18" s="155"/>
      <c r="W18" s="151"/>
      <c r="X18" s="151"/>
      <c r="Y18" s="210">
        <f t="shared" si="0"/>
        <v>0</v>
      </c>
    </row>
    <row r="19" spans="1:25" ht="21" customHeight="1">
      <c r="A19" s="151">
        <v>9</v>
      </c>
      <c r="B19" s="152"/>
      <c r="C19" s="153"/>
      <c r="D19" s="151"/>
      <c r="E19" s="131"/>
      <c r="F19" s="154"/>
      <c r="G19" s="154"/>
      <c r="H19" s="154"/>
      <c r="I19" s="154"/>
      <c r="J19" s="155"/>
      <c r="K19" s="131"/>
      <c r="L19" s="154"/>
      <c r="M19" s="155"/>
      <c r="N19" s="156"/>
      <c r="O19" s="154"/>
      <c r="P19" s="155"/>
      <c r="Q19" s="131"/>
      <c r="R19" s="154"/>
      <c r="S19" s="154"/>
      <c r="T19" s="155"/>
      <c r="U19" s="131"/>
      <c r="V19" s="155"/>
      <c r="W19" s="151"/>
      <c r="X19" s="151"/>
      <c r="Y19" s="210">
        <f t="shared" si="0"/>
        <v>0</v>
      </c>
    </row>
    <row r="20" spans="1:25" ht="21" customHeight="1">
      <c r="A20" s="151">
        <v>10</v>
      </c>
      <c r="B20" s="152"/>
      <c r="C20" s="153"/>
      <c r="D20" s="151"/>
      <c r="E20" s="131"/>
      <c r="F20" s="154"/>
      <c r="G20" s="154"/>
      <c r="H20" s="154"/>
      <c r="I20" s="154"/>
      <c r="J20" s="155"/>
      <c r="K20" s="131"/>
      <c r="L20" s="154"/>
      <c r="M20" s="155"/>
      <c r="N20" s="156"/>
      <c r="O20" s="154"/>
      <c r="P20" s="155"/>
      <c r="Q20" s="131"/>
      <c r="R20" s="154"/>
      <c r="S20" s="154"/>
      <c r="T20" s="155"/>
      <c r="U20" s="131"/>
      <c r="V20" s="155"/>
      <c r="W20" s="151"/>
      <c r="X20" s="151"/>
      <c r="Y20" s="210">
        <f t="shared" si="0"/>
        <v>0</v>
      </c>
    </row>
    <row r="21" spans="1:25" ht="21" customHeight="1">
      <c r="A21" s="151">
        <v>11</v>
      </c>
      <c r="B21" s="152"/>
      <c r="C21" s="153"/>
      <c r="D21" s="151"/>
      <c r="E21" s="131"/>
      <c r="F21" s="154"/>
      <c r="G21" s="154"/>
      <c r="H21" s="154"/>
      <c r="I21" s="154"/>
      <c r="J21" s="155"/>
      <c r="K21" s="131"/>
      <c r="L21" s="154"/>
      <c r="M21" s="155"/>
      <c r="N21" s="156"/>
      <c r="O21" s="154"/>
      <c r="P21" s="155"/>
      <c r="Q21" s="131"/>
      <c r="R21" s="154"/>
      <c r="S21" s="154"/>
      <c r="T21" s="155"/>
      <c r="U21" s="131"/>
      <c r="V21" s="155"/>
      <c r="W21" s="151"/>
      <c r="X21" s="151"/>
      <c r="Y21" s="210">
        <f t="shared" si="0"/>
        <v>0</v>
      </c>
    </row>
    <row r="22" spans="1:25" ht="21" customHeight="1">
      <c r="A22" s="151">
        <v>12</v>
      </c>
      <c r="B22" s="152"/>
      <c r="C22" s="153"/>
      <c r="D22" s="151"/>
      <c r="E22" s="131"/>
      <c r="F22" s="154"/>
      <c r="G22" s="154"/>
      <c r="H22" s="154"/>
      <c r="I22" s="154"/>
      <c r="J22" s="155"/>
      <c r="K22" s="131"/>
      <c r="L22" s="154"/>
      <c r="M22" s="155"/>
      <c r="N22" s="156"/>
      <c r="O22" s="154"/>
      <c r="P22" s="155"/>
      <c r="Q22" s="131"/>
      <c r="R22" s="154"/>
      <c r="S22" s="154"/>
      <c r="T22" s="155"/>
      <c r="U22" s="131"/>
      <c r="V22" s="155"/>
      <c r="W22" s="151"/>
      <c r="X22" s="151"/>
      <c r="Y22" s="210">
        <f t="shared" si="0"/>
        <v>0</v>
      </c>
    </row>
    <row r="23" spans="1:25" ht="21" customHeight="1">
      <c r="A23" s="151">
        <v>13</v>
      </c>
      <c r="B23" s="152"/>
      <c r="C23" s="153"/>
      <c r="D23" s="151"/>
      <c r="E23" s="131"/>
      <c r="F23" s="154"/>
      <c r="G23" s="154"/>
      <c r="H23" s="154"/>
      <c r="I23" s="154"/>
      <c r="J23" s="155"/>
      <c r="K23" s="131"/>
      <c r="L23" s="154"/>
      <c r="M23" s="155"/>
      <c r="N23" s="156"/>
      <c r="O23" s="154"/>
      <c r="P23" s="155"/>
      <c r="Q23" s="131"/>
      <c r="R23" s="154"/>
      <c r="S23" s="154"/>
      <c r="T23" s="155"/>
      <c r="U23" s="131"/>
      <c r="V23" s="155"/>
      <c r="W23" s="151"/>
      <c r="X23" s="151"/>
      <c r="Y23" s="210">
        <f t="shared" si="0"/>
        <v>0</v>
      </c>
    </row>
    <row r="24" spans="1:25" ht="21" customHeight="1">
      <c r="A24" s="151">
        <v>14</v>
      </c>
      <c r="B24" s="152"/>
      <c r="C24" s="153"/>
      <c r="D24" s="151"/>
      <c r="E24" s="131"/>
      <c r="F24" s="154"/>
      <c r="G24" s="154"/>
      <c r="H24" s="154"/>
      <c r="I24" s="154"/>
      <c r="J24" s="155"/>
      <c r="K24" s="131"/>
      <c r="L24" s="154"/>
      <c r="M24" s="155"/>
      <c r="N24" s="156"/>
      <c r="O24" s="154"/>
      <c r="P24" s="155"/>
      <c r="Q24" s="131"/>
      <c r="R24" s="154"/>
      <c r="S24" s="154"/>
      <c r="T24" s="155"/>
      <c r="U24" s="131"/>
      <c r="V24" s="155"/>
      <c r="W24" s="151"/>
      <c r="X24" s="151"/>
      <c r="Y24" s="210">
        <f t="shared" si="0"/>
        <v>0</v>
      </c>
    </row>
    <row r="25" spans="1:25" ht="21" customHeight="1">
      <c r="A25" s="151">
        <v>15</v>
      </c>
      <c r="B25" s="152"/>
      <c r="C25" s="153"/>
      <c r="D25" s="151"/>
      <c r="E25" s="131"/>
      <c r="F25" s="154"/>
      <c r="G25" s="154"/>
      <c r="H25" s="154"/>
      <c r="I25" s="154"/>
      <c r="J25" s="155"/>
      <c r="K25" s="131"/>
      <c r="L25" s="154"/>
      <c r="M25" s="155"/>
      <c r="N25" s="156"/>
      <c r="O25" s="154"/>
      <c r="P25" s="155"/>
      <c r="Q25" s="131"/>
      <c r="R25" s="154"/>
      <c r="S25" s="154"/>
      <c r="T25" s="155"/>
      <c r="U25" s="131"/>
      <c r="V25" s="155"/>
      <c r="W25" s="151"/>
      <c r="X25" s="151"/>
      <c r="Y25" s="210">
        <f t="shared" si="0"/>
        <v>0</v>
      </c>
    </row>
    <row r="26" spans="1:25" ht="21" customHeight="1">
      <c r="A26" s="151">
        <v>16</v>
      </c>
      <c r="B26" s="152"/>
      <c r="C26" s="153"/>
      <c r="D26" s="151"/>
      <c r="E26" s="131"/>
      <c r="F26" s="154"/>
      <c r="G26" s="154"/>
      <c r="H26" s="154"/>
      <c r="I26" s="154"/>
      <c r="J26" s="155"/>
      <c r="K26" s="131"/>
      <c r="L26" s="154"/>
      <c r="M26" s="155"/>
      <c r="N26" s="156"/>
      <c r="O26" s="154"/>
      <c r="P26" s="155"/>
      <c r="Q26" s="131"/>
      <c r="R26" s="154"/>
      <c r="S26" s="154"/>
      <c r="T26" s="155"/>
      <c r="U26" s="131"/>
      <c r="V26" s="155"/>
      <c r="W26" s="151"/>
      <c r="X26" s="151"/>
      <c r="Y26" s="210">
        <f t="shared" si="0"/>
        <v>0</v>
      </c>
    </row>
    <row r="27" spans="1:25" ht="21" customHeight="1">
      <c r="A27" s="151">
        <v>17</v>
      </c>
      <c r="B27" s="152"/>
      <c r="C27" s="153"/>
      <c r="D27" s="151"/>
      <c r="E27" s="131"/>
      <c r="F27" s="154"/>
      <c r="G27" s="154"/>
      <c r="H27" s="154"/>
      <c r="I27" s="154"/>
      <c r="J27" s="155"/>
      <c r="K27" s="131"/>
      <c r="L27" s="154"/>
      <c r="M27" s="155"/>
      <c r="N27" s="156"/>
      <c r="O27" s="154"/>
      <c r="P27" s="155"/>
      <c r="Q27" s="131"/>
      <c r="R27" s="154"/>
      <c r="S27" s="154"/>
      <c r="T27" s="155"/>
      <c r="U27" s="131"/>
      <c r="V27" s="155"/>
      <c r="W27" s="151"/>
      <c r="X27" s="151"/>
      <c r="Y27" s="210">
        <f t="shared" si="0"/>
        <v>0</v>
      </c>
    </row>
    <row r="28" spans="1:25" ht="21" customHeight="1">
      <c r="A28" s="151">
        <v>18</v>
      </c>
      <c r="B28" s="152"/>
      <c r="C28" s="153"/>
      <c r="D28" s="151"/>
      <c r="E28" s="131"/>
      <c r="F28" s="154"/>
      <c r="G28" s="154"/>
      <c r="H28" s="154"/>
      <c r="I28" s="154"/>
      <c r="J28" s="155"/>
      <c r="K28" s="131"/>
      <c r="L28" s="154"/>
      <c r="M28" s="155"/>
      <c r="N28" s="156"/>
      <c r="O28" s="154"/>
      <c r="P28" s="155"/>
      <c r="Q28" s="131"/>
      <c r="R28" s="154"/>
      <c r="S28" s="154"/>
      <c r="T28" s="155"/>
      <c r="U28" s="131"/>
      <c r="V28" s="155"/>
      <c r="W28" s="151"/>
      <c r="X28" s="151"/>
      <c r="Y28" s="210">
        <f t="shared" si="0"/>
        <v>0</v>
      </c>
    </row>
    <row r="29" spans="1:25" ht="21" customHeight="1">
      <c r="A29" s="151">
        <v>19</v>
      </c>
      <c r="B29" s="152"/>
      <c r="C29" s="153"/>
      <c r="D29" s="151"/>
      <c r="E29" s="131"/>
      <c r="F29" s="154"/>
      <c r="G29" s="154"/>
      <c r="H29" s="154"/>
      <c r="I29" s="154"/>
      <c r="J29" s="155"/>
      <c r="K29" s="131"/>
      <c r="L29" s="154"/>
      <c r="M29" s="155"/>
      <c r="N29" s="156"/>
      <c r="O29" s="154"/>
      <c r="P29" s="155"/>
      <c r="Q29" s="131"/>
      <c r="R29" s="154"/>
      <c r="S29" s="154"/>
      <c r="T29" s="155"/>
      <c r="U29" s="131"/>
      <c r="V29" s="155"/>
      <c r="W29" s="151"/>
      <c r="X29" s="151"/>
      <c r="Y29" s="210">
        <f t="shared" si="0"/>
        <v>0</v>
      </c>
    </row>
    <row r="30" spans="1:25" ht="21" customHeight="1" thickBot="1">
      <c r="A30" s="158">
        <v>20</v>
      </c>
      <c r="B30" s="159"/>
      <c r="C30" s="160"/>
      <c r="D30" s="166"/>
      <c r="E30" s="167"/>
      <c r="F30" s="168"/>
      <c r="G30" s="168"/>
      <c r="H30" s="168"/>
      <c r="I30" s="168"/>
      <c r="J30" s="169"/>
      <c r="K30" s="167"/>
      <c r="L30" s="168"/>
      <c r="M30" s="169"/>
      <c r="N30" s="170"/>
      <c r="O30" s="168"/>
      <c r="P30" s="169"/>
      <c r="Q30" s="167"/>
      <c r="R30" s="168"/>
      <c r="S30" s="168"/>
      <c r="T30" s="169"/>
      <c r="U30" s="167"/>
      <c r="V30" s="169"/>
      <c r="W30" s="166"/>
      <c r="X30" s="166"/>
      <c r="Y30" s="210">
        <f t="shared" si="0"/>
        <v>0</v>
      </c>
    </row>
    <row r="31" spans="1:25" s="77" customFormat="1" ht="24.75" customHeight="1" thickBot="1">
      <c r="A31" s="444" t="s">
        <v>107</v>
      </c>
      <c r="B31" s="445"/>
      <c r="C31" s="446"/>
      <c r="D31" s="205">
        <f>SUM(D11:D30)</f>
        <v>0</v>
      </c>
      <c r="E31" s="205">
        <f aca="true" t="shared" si="1" ref="E31:X31">SUM(E11:E30)</f>
        <v>0</v>
      </c>
      <c r="F31" s="205">
        <f t="shared" si="1"/>
        <v>0</v>
      </c>
      <c r="G31" s="205">
        <f>SUM(G11:G30)</f>
        <v>0</v>
      </c>
      <c r="H31" s="205">
        <f t="shared" si="1"/>
        <v>0</v>
      </c>
      <c r="I31" s="205">
        <f t="shared" si="1"/>
        <v>0</v>
      </c>
      <c r="J31" s="205">
        <f t="shared" si="1"/>
        <v>0</v>
      </c>
      <c r="K31" s="205">
        <f t="shared" si="1"/>
        <v>0</v>
      </c>
      <c r="L31" s="205">
        <f t="shared" si="1"/>
        <v>0</v>
      </c>
      <c r="M31" s="205">
        <f t="shared" si="1"/>
        <v>0</v>
      </c>
      <c r="N31" s="206">
        <f t="shared" si="1"/>
        <v>0</v>
      </c>
      <c r="O31" s="205">
        <f t="shared" si="1"/>
        <v>0</v>
      </c>
      <c r="P31" s="205">
        <f t="shared" si="1"/>
        <v>0</v>
      </c>
      <c r="Q31" s="205">
        <f t="shared" si="1"/>
        <v>0</v>
      </c>
      <c r="R31" s="205">
        <f t="shared" si="1"/>
        <v>0</v>
      </c>
      <c r="S31" s="205">
        <f t="shared" si="1"/>
        <v>0</v>
      </c>
      <c r="T31" s="205">
        <f t="shared" si="1"/>
        <v>0</v>
      </c>
      <c r="U31" s="205">
        <f t="shared" si="1"/>
        <v>0</v>
      </c>
      <c r="V31" s="205">
        <f>SUM(V11:V30)</f>
        <v>0</v>
      </c>
      <c r="W31" s="205">
        <f>SUM(W11:W30)</f>
        <v>0</v>
      </c>
      <c r="X31" s="205">
        <f t="shared" si="1"/>
        <v>0</v>
      </c>
      <c r="Y31" s="207">
        <f>SUM(D31:X31)</f>
        <v>0</v>
      </c>
    </row>
    <row r="32" spans="1:25" s="78" customFormat="1" ht="24.75" customHeight="1" thickBot="1">
      <c r="A32" s="434" t="s">
        <v>104</v>
      </c>
      <c r="B32" s="435"/>
      <c r="C32" s="435"/>
      <c r="D32" s="436"/>
      <c r="E32" s="208">
        <f aca="true" t="shared" si="2" ref="E32:S32">E31*E7</f>
        <v>0</v>
      </c>
      <c r="F32" s="208">
        <f t="shared" si="2"/>
        <v>0</v>
      </c>
      <c r="G32" s="208">
        <f>G31*G7</f>
        <v>0</v>
      </c>
      <c r="H32" s="208">
        <f t="shared" si="2"/>
        <v>0</v>
      </c>
      <c r="I32" s="208">
        <f t="shared" si="2"/>
        <v>0</v>
      </c>
      <c r="J32" s="208">
        <f t="shared" si="2"/>
        <v>0</v>
      </c>
      <c r="K32" s="209">
        <f t="shared" si="2"/>
        <v>0</v>
      </c>
      <c r="L32" s="208">
        <f t="shared" si="2"/>
        <v>0</v>
      </c>
      <c r="M32" s="208">
        <f t="shared" si="2"/>
        <v>0</v>
      </c>
      <c r="N32" s="208">
        <f t="shared" si="2"/>
        <v>0</v>
      </c>
      <c r="O32" s="208">
        <f t="shared" si="2"/>
        <v>0</v>
      </c>
      <c r="P32" s="208">
        <f t="shared" si="2"/>
        <v>0</v>
      </c>
      <c r="Q32" s="208">
        <f t="shared" si="2"/>
        <v>0</v>
      </c>
      <c r="R32" s="208">
        <f t="shared" si="2"/>
        <v>0</v>
      </c>
      <c r="S32" s="208">
        <f t="shared" si="2"/>
        <v>0</v>
      </c>
      <c r="T32" s="81" t="s">
        <v>12</v>
      </c>
      <c r="U32" s="209">
        <f>U31*U7</f>
        <v>0</v>
      </c>
      <c r="V32" s="208">
        <f>V31*V7</f>
        <v>0</v>
      </c>
      <c r="W32" s="208">
        <f>W31*W7</f>
        <v>0</v>
      </c>
      <c r="X32" s="81" t="s">
        <v>12</v>
      </c>
      <c r="Y32" s="211">
        <f>SUM(E32:X32)</f>
        <v>0</v>
      </c>
    </row>
    <row r="33" ht="13.5" thickBot="1">
      <c r="Y33" s="220"/>
    </row>
    <row r="34" spans="1:25" s="78" customFormat="1" ht="24.75" customHeight="1" thickBot="1">
      <c r="A34" s="434" t="s">
        <v>150</v>
      </c>
      <c r="B34" s="435"/>
      <c r="C34" s="436"/>
      <c r="D34" s="221">
        <f aca="true" t="shared" si="3" ref="D34:T34">D31+D9</f>
        <v>0</v>
      </c>
      <c r="E34" s="221">
        <f t="shared" si="3"/>
        <v>0</v>
      </c>
      <c r="F34" s="221">
        <f t="shared" si="3"/>
        <v>0</v>
      </c>
      <c r="G34" s="221">
        <f>G31+G9</f>
        <v>0</v>
      </c>
      <c r="H34" s="221">
        <f t="shared" si="3"/>
        <v>0</v>
      </c>
      <c r="I34" s="221">
        <f t="shared" si="3"/>
        <v>0</v>
      </c>
      <c r="J34" s="221">
        <f t="shared" si="3"/>
        <v>0</v>
      </c>
      <c r="K34" s="221">
        <f t="shared" si="3"/>
        <v>0</v>
      </c>
      <c r="L34" s="221">
        <f t="shared" si="3"/>
        <v>0</v>
      </c>
      <c r="M34" s="221">
        <f t="shared" si="3"/>
        <v>0</v>
      </c>
      <c r="N34" s="221">
        <f t="shared" si="3"/>
        <v>0</v>
      </c>
      <c r="O34" s="221">
        <f t="shared" si="3"/>
        <v>0</v>
      </c>
      <c r="P34" s="221">
        <f t="shared" si="3"/>
        <v>0</v>
      </c>
      <c r="Q34" s="221">
        <f t="shared" si="3"/>
        <v>0</v>
      </c>
      <c r="R34" s="221">
        <f t="shared" si="3"/>
        <v>0</v>
      </c>
      <c r="S34" s="221">
        <f t="shared" si="3"/>
        <v>0</v>
      </c>
      <c r="T34" s="221">
        <f t="shared" si="3"/>
        <v>0</v>
      </c>
      <c r="U34" s="221">
        <f aca="true" t="shared" si="4" ref="U34:X35">U31+U9</f>
        <v>0</v>
      </c>
      <c r="V34" s="221">
        <f t="shared" si="4"/>
        <v>0</v>
      </c>
      <c r="W34" s="221">
        <f t="shared" si="4"/>
        <v>0</v>
      </c>
      <c r="X34" s="221">
        <f t="shared" si="4"/>
        <v>0</v>
      </c>
      <c r="Y34" s="209">
        <f>SUM(E34:X34)</f>
        <v>0</v>
      </c>
    </row>
    <row r="35" spans="1:25" s="78" customFormat="1" ht="24.75" customHeight="1" thickBot="1">
      <c r="A35" s="434" t="s">
        <v>151</v>
      </c>
      <c r="B35" s="435"/>
      <c r="C35" s="435"/>
      <c r="D35" s="436"/>
      <c r="E35" s="208">
        <f aca="true" t="shared" si="5" ref="E35:S35">E32+E10</f>
        <v>0</v>
      </c>
      <c r="F35" s="208">
        <f t="shared" si="5"/>
        <v>0</v>
      </c>
      <c r="G35" s="208">
        <f>G32+G10</f>
        <v>0</v>
      </c>
      <c r="H35" s="208">
        <f t="shared" si="5"/>
        <v>0</v>
      </c>
      <c r="I35" s="208">
        <f t="shared" si="5"/>
        <v>0</v>
      </c>
      <c r="J35" s="208">
        <f t="shared" si="5"/>
        <v>0</v>
      </c>
      <c r="K35" s="208">
        <f t="shared" si="5"/>
        <v>0</v>
      </c>
      <c r="L35" s="208">
        <f t="shared" si="5"/>
        <v>0</v>
      </c>
      <c r="M35" s="208">
        <f t="shared" si="5"/>
        <v>0</v>
      </c>
      <c r="N35" s="208">
        <f t="shared" si="5"/>
        <v>0</v>
      </c>
      <c r="O35" s="208">
        <f t="shared" si="5"/>
        <v>0</v>
      </c>
      <c r="P35" s="208">
        <f t="shared" si="5"/>
        <v>0</v>
      </c>
      <c r="Q35" s="208">
        <f t="shared" si="5"/>
        <v>0</v>
      </c>
      <c r="R35" s="208">
        <f t="shared" si="5"/>
        <v>0</v>
      </c>
      <c r="S35" s="208">
        <f t="shared" si="5"/>
        <v>0</v>
      </c>
      <c r="T35" s="81" t="s">
        <v>12</v>
      </c>
      <c r="U35" s="208">
        <f t="shared" si="4"/>
        <v>0</v>
      </c>
      <c r="V35" s="208">
        <f t="shared" si="4"/>
        <v>0</v>
      </c>
      <c r="W35" s="208">
        <f t="shared" si="4"/>
        <v>0</v>
      </c>
      <c r="X35" s="81" t="s">
        <v>12</v>
      </c>
      <c r="Y35" s="211">
        <f>SUM(E35:X35)</f>
        <v>0</v>
      </c>
    </row>
  </sheetData>
  <sheetProtection password="C6CE" sheet="1" objects="1" scenarios="1"/>
  <mergeCells count="22">
    <mergeCell ref="A1:Y1"/>
    <mergeCell ref="A5:A8"/>
    <mergeCell ref="B5:B8"/>
    <mergeCell ref="C5:C8"/>
    <mergeCell ref="D5:D8"/>
    <mergeCell ref="E5:J6"/>
    <mergeCell ref="K5:P5"/>
    <mergeCell ref="Q5:T6"/>
    <mergeCell ref="U5:V6"/>
    <mergeCell ref="A3:Y3"/>
    <mergeCell ref="W5:X6"/>
    <mergeCell ref="Y5:Y8"/>
    <mergeCell ref="K6:M6"/>
    <mergeCell ref="N6:P6"/>
    <mergeCell ref="T7:T8"/>
    <mergeCell ref="X7:X8"/>
    <mergeCell ref="A35:D35"/>
    <mergeCell ref="A9:C9"/>
    <mergeCell ref="A34:C34"/>
    <mergeCell ref="A31:C31"/>
    <mergeCell ref="A32:D32"/>
    <mergeCell ref="A10:D10"/>
  </mergeCells>
  <printOptions/>
  <pageMargins left="0.11" right="0.1" top="0.3" bottom="0.31" header="0.3" footer="0.3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7">
      <selection activeCell="J20" sqref="J20"/>
    </sheetView>
  </sheetViews>
  <sheetFormatPr defaultColWidth="9.140625"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125" style="1" customWidth="1"/>
    <col min="5" max="5" width="12.8515625" style="1" customWidth="1"/>
    <col min="6" max="6" width="17.421875" style="1" customWidth="1"/>
    <col min="7" max="7" width="15.140625" style="1" customWidth="1"/>
    <col min="8" max="8" width="27.00390625" style="1" customWidth="1"/>
    <col min="9" max="9" width="8.140625" style="1" customWidth="1"/>
    <col min="10" max="16384" width="9.140625" style="1" customWidth="1"/>
  </cols>
  <sheetData>
    <row r="1" ht="10.5" customHeight="1">
      <c r="H1" s="1" t="s">
        <v>18</v>
      </c>
    </row>
    <row r="2" spans="1:8" ht="21.75" customHeight="1">
      <c r="A2" s="468" t="s">
        <v>163</v>
      </c>
      <c r="B2" s="468"/>
      <c r="C2" s="468"/>
      <c r="D2" s="468"/>
      <c r="E2" s="468"/>
      <c r="F2" s="179" t="s">
        <v>158</v>
      </c>
      <c r="G2" s="183" t="s">
        <v>157</v>
      </c>
      <c r="H2" s="180"/>
    </row>
    <row r="3" spans="1:8" ht="9" customHeight="1">
      <c r="A3" s="12"/>
      <c r="B3" s="10"/>
      <c r="C3" s="11"/>
      <c r="D3" s="11"/>
      <c r="F3" s="9"/>
      <c r="H3" s="9"/>
    </row>
    <row r="4" spans="1:8" ht="18.75" customHeight="1">
      <c r="A4" s="8"/>
      <c r="B4" s="8"/>
      <c r="C4" s="8"/>
      <c r="D4" s="8"/>
      <c r="E4" s="8"/>
      <c r="F4" s="8"/>
      <c r="G4" s="8"/>
      <c r="H4" s="8"/>
    </row>
    <row r="5" spans="1:8" ht="18.75" customHeight="1" thickBot="1">
      <c r="A5" s="12" t="s">
        <v>11</v>
      </c>
      <c r="B5" s="12"/>
      <c r="C5" s="12"/>
      <c r="D5" s="37" t="s">
        <v>40</v>
      </c>
      <c r="E5" s="304"/>
      <c r="F5" s="304"/>
      <c r="G5" s="304"/>
      <c r="H5" s="304"/>
    </row>
    <row r="6" spans="1:8" s="2" customFormat="1" ht="45" customHeight="1" thickBot="1">
      <c r="A6" s="465" t="s">
        <v>74</v>
      </c>
      <c r="B6" s="466"/>
      <c r="C6" s="466"/>
      <c r="D6" s="466"/>
      <c r="E6" s="466"/>
      <c r="F6" s="466"/>
      <c r="G6" s="466"/>
      <c r="H6" s="467"/>
    </row>
    <row r="7" spans="1:8" s="3" customFormat="1" ht="30" customHeight="1" thickBot="1">
      <c r="A7" s="473" t="s">
        <v>81</v>
      </c>
      <c r="B7" s="474"/>
      <c r="C7" s="474"/>
      <c r="D7" s="474"/>
      <c r="E7" s="474"/>
      <c r="F7" s="474"/>
      <c r="G7" s="474"/>
      <c r="H7" s="475"/>
    </row>
    <row r="8" spans="1:8" s="3" customFormat="1" ht="30" customHeight="1" thickBot="1">
      <c r="A8" s="294" t="s">
        <v>0</v>
      </c>
      <c r="B8" s="295"/>
      <c r="C8" s="296"/>
      <c r="D8" s="14" t="s">
        <v>1</v>
      </c>
      <c r="E8" s="14" t="s">
        <v>2</v>
      </c>
      <c r="F8" s="15" t="s">
        <v>3</v>
      </c>
      <c r="G8" s="53" t="s">
        <v>78</v>
      </c>
      <c r="H8" s="54" t="s">
        <v>79</v>
      </c>
    </row>
    <row r="9" spans="1:8" s="5" customFormat="1" ht="34.5" customHeight="1">
      <c r="A9" s="302" t="s">
        <v>75</v>
      </c>
      <c r="B9" s="303"/>
      <c r="C9" s="303"/>
      <c r="D9" s="20">
        <v>30</v>
      </c>
      <c r="E9" s="107"/>
      <c r="F9" s="198">
        <f>D9*E9</f>
        <v>0</v>
      </c>
      <c r="G9" s="107"/>
      <c r="H9" s="121"/>
    </row>
    <row r="10" spans="1:8" s="5" customFormat="1" ht="34.5" customHeight="1">
      <c r="A10" s="392" t="s">
        <v>76</v>
      </c>
      <c r="B10" s="393"/>
      <c r="C10" s="393"/>
      <c r="D10" s="20">
        <v>50</v>
      </c>
      <c r="E10" s="107"/>
      <c r="F10" s="198">
        <f>D10*E10</f>
        <v>0</v>
      </c>
      <c r="G10" s="107"/>
      <c r="H10" s="121"/>
    </row>
    <row r="11" spans="1:13" s="4" customFormat="1" ht="34.5" customHeight="1" thickBot="1">
      <c r="A11" s="389" t="s">
        <v>77</v>
      </c>
      <c r="B11" s="325"/>
      <c r="C11" s="325"/>
      <c r="D11" s="22">
        <v>70</v>
      </c>
      <c r="E11" s="108"/>
      <c r="F11" s="199">
        <f>D11*E11</f>
        <v>0</v>
      </c>
      <c r="G11" s="108"/>
      <c r="H11" s="122"/>
      <c r="L11" s="24"/>
      <c r="M11" s="25"/>
    </row>
    <row r="12" spans="1:13" s="4" customFormat="1" ht="45" customHeight="1" thickBot="1">
      <c r="A12" s="460" t="s">
        <v>80</v>
      </c>
      <c r="B12" s="461"/>
      <c r="C12" s="461"/>
      <c r="D12" s="461"/>
      <c r="E12" s="461"/>
      <c r="F12" s="461"/>
      <c r="G12" s="461"/>
      <c r="H12" s="462"/>
      <c r="L12" s="24"/>
      <c r="M12" s="25"/>
    </row>
    <row r="13" spans="1:10" s="4" customFormat="1" ht="30" customHeight="1" thickBot="1">
      <c r="A13" s="473" t="s">
        <v>81</v>
      </c>
      <c r="B13" s="474"/>
      <c r="C13" s="474"/>
      <c r="D13" s="474"/>
      <c r="E13" s="474"/>
      <c r="F13" s="474"/>
      <c r="G13" s="474"/>
      <c r="H13" s="475"/>
      <c r="J13" s="6"/>
    </row>
    <row r="14" spans="1:10" s="4" customFormat="1" ht="30" customHeight="1" thickBot="1">
      <c r="A14" s="294" t="s">
        <v>0</v>
      </c>
      <c r="B14" s="295"/>
      <c r="C14" s="296"/>
      <c r="D14" s="14" t="s">
        <v>1</v>
      </c>
      <c r="E14" s="14" t="s">
        <v>2</v>
      </c>
      <c r="F14" s="15" t="s">
        <v>3</v>
      </c>
      <c r="G14" s="53" t="s">
        <v>78</v>
      </c>
      <c r="H14" s="54" t="s">
        <v>79</v>
      </c>
      <c r="J14" s="6"/>
    </row>
    <row r="15" spans="1:10" s="4" customFormat="1" ht="34.5" customHeight="1">
      <c r="A15" s="302" t="s">
        <v>75</v>
      </c>
      <c r="B15" s="303"/>
      <c r="C15" s="303"/>
      <c r="D15" s="20">
        <v>50</v>
      </c>
      <c r="E15" s="107"/>
      <c r="F15" s="198">
        <f>D15*E15</f>
        <v>0</v>
      </c>
      <c r="G15" s="107"/>
      <c r="H15" s="121"/>
      <c r="J15" s="6"/>
    </row>
    <row r="16" spans="1:10" s="4" customFormat="1" ht="34.5" customHeight="1">
      <c r="A16" s="392" t="s">
        <v>76</v>
      </c>
      <c r="B16" s="393"/>
      <c r="C16" s="393"/>
      <c r="D16" s="20">
        <v>90</v>
      </c>
      <c r="E16" s="107"/>
      <c r="F16" s="198">
        <f>D16*E16</f>
        <v>0</v>
      </c>
      <c r="G16" s="107"/>
      <c r="H16" s="121"/>
      <c r="J16" s="6"/>
    </row>
    <row r="17" spans="1:10" s="4" customFormat="1" ht="34.5" customHeight="1" thickBot="1">
      <c r="A17" s="456" t="s">
        <v>77</v>
      </c>
      <c r="B17" s="457"/>
      <c r="C17" s="457"/>
      <c r="D17" s="49">
        <v>120</v>
      </c>
      <c r="E17" s="123"/>
      <c r="F17" s="200">
        <f>D17*E17</f>
        <v>0</v>
      </c>
      <c r="G17" s="123"/>
      <c r="H17" s="124"/>
      <c r="J17" s="6"/>
    </row>
    <row r="18" spans="1:10" s="4" customFormat="1" ht="34.5" customHeight="1" thickBot="1">
      <c r="A18" s="458" t="s">
        <v>82</v>
      </c>
      <c r="B18" s="459"/>
      <c r="C18" s="459"/>
      <c r="D18" s="55" t="s">
        <v>12</v>
      </c>
      <c r="E18" s="201">
        <f>G18</f>
        <v>0</v>
      </c>
      <c r="F18" s="56" t="s">
        <v>12</v>
      </c>
      <c r="G18" s="201">
        <f>SUM(G9:G11)+SUM(G15:G17)</f>
        <v>0</v>
      </c>
      <c r="H18" s="57" t="s">
        <v>12</v>
      </c>
      <c r="J18" s="6"/>
    </row>
    <row r="19" spans="1:8" s="4" customFormat="1" ht="41.25" customHeight="1" thickBot="1">
      <c r="A19" s="458" t="s">
        <v>174</v>
      </c>
      <c r="B19" s="459"/>
      <c r="C19" s="459"/>
      <c r="D19" s="55" t="s">
        <v>12</v>
      </c>
      <c r="E19" s="201">
        <f>G19</f>
        <v>0</v>
      </c>
      <c r="F19" s="56" t="s">
        <v>12</v>
      </c>
      <c r="G19" s="201">
        <f>SUM(G9:G11)+SUM(G15:G17)</f>
        <v>0</v>
      </c>
      <c r="H19" s="57" t="s">
        <v>12</v>
      </c>
    </row>
    <row r="20" spans="1:12" ht="39" customHeight="1" thickBot="1">
      <c r="A20" s="13" t="s">
        <v>8</v>
      </c>
      <c r="B20" s="339"/>
      <c r="C20" s="340"/>
      <c r="D20" s="341"/>
      <c r="E20" s="343">
        <f>SUM(F15:F17)+SUM(F9:F11)</f>
        <v>0</v>
      </c>
      <c r="F20" s="464"/>
      <c r="G20" s="464"/>
      <c r="H20" s="344"/>
      <c r="L20" s="46"/>
    </row>
    <row r="21" spans="1:8" ht="54" customHeight="1">
      <c r="A21" s="352"/>
      <c r="B21" s="353"/>
      <c r="C21" s="353"/>
      <c r="D21" s="353"/>
      <c r="E21" s="353"/>
      <c r="F21" s="353"/>
      <c r="G21" s="353"/>
      <c r="H21" s="354"/>
    </row>
    <row r="22" spans="1:8" ht="22.5" customHeight="1">
      <c r="A22" s="349" t="s">
        <v>38</v>
      </c>
      <c r="B22" s="345"/>
      <c r="C22" s="35"/>
      <c r="D22" s="345" t="s">
        <v>38</v>
      </c>
      <c r="E22" s="345"/>
      <c r="F22" s="345"/>
      <c r="G22" s="345"/>
      <c r="H22" s="346"/>
    </row>
    <row r="23" spans="1:8" ht="18" customHeight="1" thickBot="1">
      <c r="A23" s="350" t="s">
        <v>39</v>
      </c>
      <c r="B23" s="351"/>
      <c r="C23" s="36"/>
      <c r="D23" s="347" t="s">
        <v>37</v>
      </c>
      <c r="E23" s="347"/>
      <c r="F23" s="347"/>
      <c r="G23" s="347"/>
      <c r="H23" s="348"/>
    </row>
    <row r="24" spans="1:8" ht="5.25" customHeight="1" thickBot="1">
      <c r="A24" s="7"/>
      <c r="B24" s="7"/>
      <c r="C24" s="7"/>
      <c r="D24" s="7"/>
      <c r="E24" s="7"/>
      <c r="F24" s="7"/>
      <c r="G24" s="7"/>
      <c r="H24" s="7"/>
    </row>
    <row r="25" spans="1:8" ht="14.25" customHeight="1">
      <c r="A25" s="355" t="s">
        <v>14</v>
      </c>
      <c r="B25" s="356"/>
      <c r="C25" s="356"/>
      <c r="D25" s="356"/>
      <c r="E25" s="356"/>
      <c r="F25" s="463"/>
      <c r="G25" s="463"/>
      <c r="H25" s="357"/>
    </row>
    <row r="26" spans="1:8" ht="28.5" customHeight="1">
      <c r="A26" s="453" t="s">
        <v>17</v>
      </c>
      <c r="B26" s="454"/>
      <c r="C26" s="454"/>
      <c r="D26" s="455"/>
      <c r="E26" s="327" t="s">
        <v>16</v>
      </c>
      <c r="F26" s="476"/>
      <c r="G26" s="476"/>
      <c r="H26" s="328"/>
    </row>
    <row r="27" spans="1:8" ht="29.25" customHeight="1">
      <c r="A27" s="469"/>
      <c r="B27" s="372"/>
      <c r="C27" s="372"/>
      <c r="D27" s="373"/>
      <c r="E27" s="327"/>
      <c r="F27" s="476"/>
      <c r="G27" s="476"/>
      <c r="H27" s="328"/>
    </row>
    <row r="28" spans="1:8" ht="33" customHeight="1" thickBot="1">
      <c r="A28" s="470"/>
      <c r="B28" s="471"/>
      <c r="C28" s="471"/>
      <c r="D28" s="472"/>
      <c r="E28" s="329"/>
      <c r="F28" s="477"/>
      <c r="G28" s="477"/>
      <c r="H28" s="330"/>
    </row>
    <row r="29" spans="1:8" ht="87" customHeight="1">
      <c r="A29" s="342" t="s">
        <v>34</v>
      </c>
      <c r="B29" s="342"/>
      <c r="C29" s="342"/>
      <c r="D29" s="342"/>
      <c r="E29" s="342"/>
      <c r="F29" s="342"/>
      <c r="G29" s="342"/>
      <c r="H29" s="342"/>
    </row>
    <row r="30" spans="1:8" ht="20.25" customHeight="1">
      <c r="A30" s="342" t="s">
        <v>35</v>
      </c>
      <c r="B30" s="342"/>
      <c r="C30" s="342"/>
      <c r="D30" s="342"/>
      <c r="E30" s="342"/>
      <c r="F30" s="342"/>
      <c r="G30" s="342"/>
      <c r="H30" s="342"/>
    </row>
  </sheetData>
  <sheetProtection password="C6CE" sheet="1" objects="1" scenarios="1"/>
  <mergeCells count="30">
    <mergeCell ref="E27:H28"/>
    <mergeCell ref="A29:H29"/>
    <mergeCell ref="A21:H21"/>
    <mergeCell ref="A18:C18"/>
    <mergeCell ref="A23:B23"/>
    <mergeCell ref="D23:H23"/>
    <mergeCell ref="A2:E2"/>
    <mergeCell ref="A27:D28"/>
    <mergeCell ref="A30:H30"/>
    <mergeCell ref="A7:H7"/>
    <mergeCell ref="A13:H13"/>
    <mergeCell ref="A8:C8"/>
    <mergeCell ref="A14:C14"/>
    <mergeCell ref="E26:H26"/>
    <mergeCell ref="E5:H5"/>
    <mergeCell ref="A6:H6"/>
    <mergeCell ref="A9:C9"/>
    <mergeCell ref="A22:B22"/>
    <mergeCell ref="A16:C16"/>
    <mergeCell ref="D22:H22"/>
    <mergeCell ref="A26:D26"/>
    <mergeCell ref="A17:C17"/>
    <mergeCell ref="A19:C19"/>
    <mergeCell ref="A10:C10"/>
    <mergeCell ref="A11:C11"/>
    <mergeCell ref="A12:H12"/>
    <mergeCell ref="A15:C15"/>
    <mergeCell ref="A25:H25"/>
    <mergeCell ref="B20:D20"/>
    <mergeCell ref="E20:H20"/>
  </mergeCells>
  <printOptions/>
  <pageMargins left="0.6299212598425197" right="0.2362204724409449" top="0.35433070866141736" bottom="0.35433070866141736" header="0.11811023622047245" footer="0.11811023622047245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8">
      <selection activeCell="N17" sqref="N17"/>
    </sheetView>
  </sheetViews>
  <sheetFormatPr defaultColWidth="9.140625"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125" style="1" customWidth="1"/>
    <col min="5" max="5" width="12.8515625" style="1" customWidth="1"/>
    <col min="6" max="6" width="17.421875" style="1" customWidth="1"/>
    <col min="7" max="7" width="15.140625" style="1" customWidth="1"/>
    <col min="8" max="8" width="27.00390625" style="1" customWidth="1"/>
    <col min="9" max="9" width="8.140625" style="1" customWidth="1"/>
    <col min="10" max="16384" width="9.140625" style="1" customWidth="1"/>
  </cols>
  <sheetData>
    <row r="1" ht="10.5" customHeight="1">
      <c r="H1" s="1" t="s">
        <v>18</v>
      </c>
    </row>
    <row r="2" spans="1:8" ht="21.75" customHeight="1">
      <c r="A2" s="306" t="s">
        <v>164</v>
      </c>
      <c r="B2" s="306"/>
      <c r="C2" s="306"/>
      <c r="D2" s="306"/>
      <c r="E2" s="306"/>
      <c r="F2" s="179" t="s">
        <v>158</v>
      </c>
      <c r="G2" s="305" t="s">
        <v>157</v>
      </c>
      <c r="H2" s="305"/>
    </row>
    <row r="3" spans="1:8" ht="9" customHeight="1">
      <c r="A3" s="12"/>
      <c r="B3" s="10"/>
      <c r="C3" s="11"/>
      <c r="D3" s="11"/>
      <c r="F3" s="9"/>
      <c r="H3" s="9"/>
    </row>
    <row r="4" spans="1:8" ht="18.75" customHeight="1" hidden="1">
      <c r="A4" s="8"/>
      <c r="B4" s="8"/>
      <c r="C4" s="8"/>
      <c r="D4" s="8"/>
      <c r="E4" s="8"/>
      <c r="F4" s="8"/>
      <c r="G4" s="8"/>
      <c r="H4" s="8"/>
    </row>
    <row r="5" spans="1:8" ht="30.75" customHeight="1" thickBot="1">
      <c r="A5" s="12" t="s">
        <v>11</v>
      </c>
      <c r="B5" s="12"/>
      <c r="C5" s="12"/>
      <c r="D5" s="37" t="s">
        <v>40</v>
      </c>
      <c r="E5" s="478"/>
      <c r="F5" s="478"/>
      <c r="G5" s="478"/>
      <c r="H5" s="478"/>
    </row>
    <row r="6" spans="1:8" s="2" customFormat="1" ht="45" customHeight="1" thickBot="1">
      <c r="A6" s="465" t="s">
        <v>74</v>
      </c>
      <c r="B6" s="466"/>
      <c r="C6" s="466"/>
      <c r="D6" s="466"/>
      <c r="E6" s="466"/>
      <c r="F6" s="466"/>
      <c r="G6" s="466"/>
      <c r="H6" s="467"/>
    </row>
    <row r="7" spans="1:8" s="3" customFormat="1" ht="45" customHeight="1" thickBot="1">
      <c r="A7" s="473" t="s">
        <v>81</v>
      </c>
      <c r="B7" s="474"/>
      <c r="C7" s="474"/>
      <c r="D7" s="474"/>
      <c r="E7" s="474"/>
      <c r="F7" s="474"/>
      <c r="G7" s="474"/>
      <c r="H7" s="475"/>
    </row>
    <row r="8" spans="1:8" s="3" customFormat="1" ht="45" customHeight="1" thickBot="1">
      <c r="A8" s="294" t="s">
        <v>0</v>
      </c>
      <c r="B8" s="295"/>
      <c r="C8" s="296"/>
      <c r="D8" s="14" t="s">
        <v>1</v>
      </c>
      <c r="E8" s="14" t="s">
        <v>2</v>
      </c>
      <c r="F8" s="15" t="s">
        <v>3</v>
      </c>
      <c r="G8" s="53" t="s">
        <v>78</v>
      </c>
      <c r="H8" s="54" t="s">
        <v>79</v>
      </c>
    </row>
    <row r="9" spans="1:8" s="5" customFormat="1" ht="45" customHeight="1">
      <c r="A9" s="302" t="s">
        <v>75</v>
      </c>
      <c r="B9" s="303"/>
      <c r="C9" s="303"/>
      <c r="D9" s="20">
        <v>30</v>
      </c>
      <c r="E9" s="107"/>
      <c r="F9" s="198">
        <f>D9*E9</f>
        <v>0</v>
      </c>
      <c r="G9" s="107"/>
      <c r="H9" s="121"/>
    </row>
    <row r="10" spans="1:8" s="5" customFormat="1" ht="45" customHeight="1">
      <c r="A10" s="392" t="s">
        <v>76</v>
      </c>
      <c r="B10" s="393"/>
      <c r="C10" s="393"/>
      <c r="D10" s="20">
        <v>50</v>
      </c>
      <c r="E10" s="107"/>
      <c r="F10" s="198">
        <f>D10*E10</f>
        <v>0</v>
      </c>
      <c r="G10" s="107"/>
      <c r="H10" s="121"/>
    </row>
    <row r="11" spans="1:13" s="4" customFormat="1" ht="45" customHeight="1" thickBot="1">
      <c r="A11" s="389" t="s">
        <v>77</v>
      </c>
      <c r="B11" s="325"/>
      <c r="C11" s="325"/>
      <c r="D11" s="22">
        <v>70</v>
      </c>
      <c r="E11" s="108"/>
      <c r="F11" s="199">
        <f>D11*E11</f>
        <v>0</v>
      </c>
      <c r="G11" s="108"/>
      <c r="H11" s="122"/>
      <c r="L11" s="24"/>
      <c r="M11" s="25"/>
    </row>
    <row r="12" spans="1:13" s="4" customFormat="1" ht="45" customHeight="1" thickBot="1">
      <c r="A12" s="460" t="s">
        <v>80</v>
      </c>
      <c r="B12" s="461"/>
      <c r="C12" s="461"/>
      <c r="D12" s="461"/>
      <c r="E12" s="461"/>
      <c r="F12" s="461"/>
      <c r="G12" s="461"/>
      <c r="H12" s="462"/>
      <c r="L12" s="24"/>
      <c r="M12" s="25"/>
    </row>
    <row r="13" spans="1:10" s="4" customFormat="1" ht="45" customHeight="1" thickBot="1">
      <c r="A13" s="473" t="s">
        <v>81</v>
      </c>
      <c r="B13" s="474"/>
      <c r="C13" s="474"/>
      <c r="D13" s="474"/>
      <c r="E13" s="474"/>
      <c r="F13" s="474"/>
      <c r="G13" s="474"/>
      <c r="H13" s="475"/>
      <c r="J13" s="6"/>
    </row>
    <row r="14" spans="1:10" s="4" customFormat="1" ht="45" customHeight="1" thickBot="1">
      <c r="A14" s="294" t="s">
        <v>0</v>
      </c>
      <c r="B14" s="295"/>
      <c r="C14" s="296"/>
      <c r="D14" s="14" t="s">
        <v>1</v>
      </c>
      <c r="E14" s="14" t="s">
        <v>2</v>
      </c>
      <c r="F14" s="15" t="s">
        <v>3</v>
      </c>
      <c r="G14" s="53" t="s">
        <v>78</v>
      </c>
      <c r="H14" s="54" t="s">
        <v>79</v>
      </c>
      <c r="J14" s="6"/>
    </row>
    <row r="15" spans="1:10" s="4" customFormat="1" ht="45" customHeight="1">
      <c r="A15" s="302" t="s">
        <v>75</v>
      </c>
      <c r="B15" s="303"/>
      <c r="C15" s="303"/>
      <c r="D15" s="20">
        <v>50</v>
      </c>
      <c r="E15" s="107"/>
      <c r="F15" s="198">
        <f>D15*E15</f>
        <v>0</v>
      </c>
      <c r="G15" s="107"/>
      <c r="H15" s="121"/>
      <c r="J15" s="6"/>
    </row>
    <row r="16" spans="1:10" s="4" customFormat="1" ht="45" customHeight="1">
      <c r="A16" s="392" t="s">
        <v>76</v>
      </c>
      <c r="B16" s="393"/>
      <c r="C16" s="393"/>
      <c r="D16" s="20">
        <v>90</v>
      </c>
      <c r="E16" s="107"/>
      <c r="F16" s="198">
        <f>D16*E16</f>
        <v>0</v>
      </c>
      <c r="G16" s="107"/>
      <c r="H16" s="121"/>
      <c r="J16" s="6"/>
    </row>
    <row r="17" spans="1:10" s="4" customFormat="1" ht="45" customHeight="1" thickBot="1">
      <c r="A17" s="456" t="s">
        <v>77</v>
      </c>
      <c r="B17" s="457"/>
      <c r="C17" s="457"/>
      <c r="D17" s="49">
        <v>120</v>
      </c>
      <c r="E17" s="123"/>
      <c r="F17" s="200">
        <f>D17*E17</f>
        <v>0</v>
      </c>
      <c r="G17" s="123"/>
      <c r="H17" s="124"/>
      <c r="J17" s="6"/>
    </row>
    <row r="18" spans="1:10" s="4" customFormat="1" ht="45" customHeight="1" thickBot="1">
      <c r="A18" s="458" t="s">
        <v>82</v>
      </c>
      <c r="B18" s="459"/>
      <c r="C18" s="459"/>
      <c r="D18" s="55" t="s">
        <v>12</v>
      </c>
      <c r="E18" s="201">
        <f>G18</f>
        <v>0</v>
      </c>
      <c r="F18" s="16" t="s">
        <v>12</v>
      </c>
      <c r="G18" s="202">
        <f>SUM(G9:G11)+SUM(G15:G17)</f>
        <v>0</v>
      </c>
      <c r="H18" s="58" t="s">
        <v>12</v>
      </c>
      <c r="J18" s="6"/>
    </row>
    <row r="19" spans="1:8" s="4" customFormat="1" ht="45" customHeight="1" thickBot="1">
      <c r="A19" s="458" t="s">
        <v>174</v>
      </c>
      <c r="B19" s="459"/>
      <c r="C19" s="459"/>
      <c r="D19" s="55" t="s">
        <v>12</v>
      </c>
      <c r="E19" s="201">
        <f>G19</f>
        <v>0</v>
      </c>
      <c r="F19" s="16" t="s">
        <v>12</v>
      </c>
      <c r="G19" s="202">
        <f>SUM(G9:G11)+SUM(G15:G17)</f>
        <v>0</v>
      </c>
      <c r="H19" s="58" t="s">
        <v>12</v>
      </c>
    </row>
    <row r="20" spans="1:12" ht="45" customHeight="1" thickBot="1">
      <c r="A20" s="13" t="s">
        <v>8</v>
      </c>
      <c r="B20" s="339"/>
      <c r="C20" s="340"/>
      <c r="D20" s="341"/>
      <c r="E20" s="343">
        <f>SUM(F15:F17)+SUM(F9:F11)</f>
        <v>0</v>
      </c>
      <c r="F20" s="464"/>
      <c r="G20" s="464"/>
      <c r="H20" s="344"/>
      <c r="L20" s="46"/>
    </row>
    <row r="21" spans="1:8" ht="87" customHeight="1">
      <c r="A21" s="342" t="s">
        <v>34</v>
      </c>
      <c r="B21" s="342"/>
      <c r="C21" s="342"/>
      <c r="D21" s="342"/>
      <c r="E21" s="342"/>
      <c r="F21" s="342"/>
      <c r="G21" s="342"/>
      <c r="H21" s="342"/>
    </row>
    <row r="22" spans="1:8" ht="20.25" customHeight="1">
      <c r="A22" s="342" t="s">
        <v>83</v>
      </c>
      <c r="B22" s="342"/>
      <c r="C22" s="342"/>
      <c r="D22" s="342"/>
      <c r="E22" s="342"/>
      <c r="F22" s="342"/>
      <c r="G22" s="342"/>
      <c r="H22" s="342"/>
    </row>
  </sheetData>
  <sheetProtection password="C6CE" sheet="1" objects="1" scenarios="1"/>
  <mergeCells count="21">
    <mergeCell ref="A18:C18"/>
    <mergeCell ref="A14:C14"/>
    <mergeCell ref="G2:H2"/>
    <mergeCell ref="A2:E2"/>
    <mergeCell ref="A22:H22"/>
    <mergeCell ref="A21:H21"/>
    <mergeCell ref="A16:C16"/>
    <mergeCell ref="A17:C17"/>
    <mergeCell ref="A19:C19"/>
    <mergeCell ref="B20:D20"/>
    <mergeCell ref="E20:H20"/>
    <mergeCell ref="A15:C15"/>
    <mergeCell ref="E5:H5"/>
    <mergeCell ref="A6:H6"/>
    <mergeCell ref="A7:H7"/>
    <mergeCell ref="A8:C8"/>
    <mergeCell ref="A9:C9"/>
    <mergeCell ref="A10:C10"/>
    <mergeCell ref="A11:C11"/>
    <mergeCell ref="A12:H12"/>
    <mergeCell ref="A13:H13"/>
  </mergeCells>
  <printOptions/>
  <pageMargins left="0.14" right="0.13" top="0.4724409448818898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KSIĘGOWOŚĆ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OKRĘG MAZOWIECKI PZW</dc:creator>
  <cp:keywords/>
  <dc:description/>
  <cp:lastModifiedBy>Agata</cp:lastModifiedBy>
  <cp:lastPrinted>2018-12-15T20:56:48Z</cp:lastPrinted>
  <dcterms:created xsi:type="dcterms:W3CDTF">2011-03-15T13:13:12Z</dcterms:created>
  <dcterms:modified xsi:type="dcterms:W3CDTF">2019-01-20T19:04:34Z</dcterms:modified>
  <cp:category/>
  <cp:version/>
  <cp:contentType/>
  <cp:contentStatus/>
</cp:coreProperties>
</file>